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 codeName="EstaPasta_de_trabalho"/>
  <mc:AlternateContent xmlns:mc="http://schemas.openxmlformats.org/markup-compatibility/2006">
    <mc:Choice Requires="x15">
      <x15ac:absPath xmlns:x15ac="http://schemas.microsoft.com/office/spreadsheetml/2010/11/ac" url="Z:\DELCO\SEAPL Planilhas\Planilhas\167_24 Vigilância e Monitoramento\"/>
    </mc:Choice>
  </mc:AlternateContent>
  <bookViews>
    <workbookView xWindow="0" yWindow="0" windowWidth="24000" windowHeight="9735" tabRatio="815"/>
  </bookViews>
  <sheets>
    <sheet name="G-III - SIST VIG ELETRÔNICA" sheetId="137" r:id="rId1"/>
    <sheet name="G-III - Estimativa LICITANTE" sheetId="138" r:id="rId2"/>
  </sheets>
  <externalReferences>
    <externalReference r:id="rId3"/>
  </externalReferences>
  <definedNames>
    <definedName name="_xlnm.Print_Area" localSheetId="1">'G-III - Estimativa LICITANTE'!$B$1:$J$8</definedName>
    <definedName name="_xlnm.Print_Area" localSheetId="0">'G-III - SIST VIG ELETRÔNICA'!$B$1:$K$56</definedName>
    <definedName name="EQUIPTOS" localSheetId="1">'[1]Equipamentos e material'!#REF!</definedName>
    <definedName name="EQUIPTOS">'[1]Equipamentos e material'!#REF!</definedName>
  </definedNames>
  <calcPr calcId="152511" iterate="1" fullPrecision="0"/>
</workbook>
</file>

<file path=xl/calcChain.xml><?xml version="1.0" encoding="utf-8"?>
<calcChain xmlns="http://schemas.openxmlformats.org/spreadsheetml/2006/main">
  <c r="J5" i="137" l="1"/>
  <c r="K5" i="137" s="1"/>
  <c r="J6" i="137"/>
  <c r="K6" i="137" s="1"/>
  <c r="J7" i="137"/>
  <c r="K7" i="137" s="1"/>
  <c r="J8" i="137"/>
  <c r="K8" i="137" s="1"/>
  <c r="J9" i="137"/>
  <c r="K9" i="137" s="1"/>
  <c r="J10" i="137"/>
  <c r="K10" i="137" s="1"/>
  <c r="J11" i="137"/>
  <c r="K11" i="137" s="1"/>
  <c r="J12" i="137"/>
  <c r="K12" i="137" s="1"/>
  <c r="J13" i="137"/>
  <c r="K13" i="137" s="1"/>
  <c r="J14" i="137"/>
  <c r="K14" i="137" s="1"/>
  <c r="J15" i="137"/>
  <c r="K15" i="137" s="1"/>
  <c r="J16" i="137"/>
  <c r="K16" i="137" s="1"/>
  <c r="J17" i="137"/>
  <c r="K17" i="137" s="1"/>
  <c r="J18" i="137"/>
  <c r="K18" i="137" s="1"/>
  <c r="J19" i="137"/>
  <c r="K19" i="137" s="1"/>
  <c r="J20" i="137"/>
  <c r="K20" i="137" s="1"/>
  <c r="J21" i="137"/>
  <c r="K21" i="137" s="1"/>
  <c r="J22" i="137"/>
  <c r="K22" i="137" s="1"/>
  <c r="J23" i="137"/>
  <c r="K23" i="137" s="1"/>
  <c r="J24" i="137"/>
  <c r="K24" i="137" s="1"/>
  <c r="J25" i="137"/>
  <c r="K25" i="137" s="1"/>
  <c r="J26" i="137"/>
  <c r="K26" i="137" s="1"/>
  <c r="J27" i="137"/>
  <c r="K27" i="137" s="1"/>
  <c r="J28" i="137"/>
  <c r="K28" i="137" s="1"/>
  <c r="J29" i="137"/>
  <c r="K29" i="137" s="1"/>
  <c r="J30" i="137"/>
  <c r="K30" i="137" s="1"/>
  <c r="K31" i="137" l="1"/>
  <c r="J31" i="137"/>
  <c r="L31" i="137" s="1"/>
  <c r="J41" i="137" l="1"/>
  <c r="K41" i="137" s="1"/>
  <c r="J49" i="137"/>
  <c r="K49" i="137" s="1"/>
  <c r="J34" i="137"/>
  <c r="J35" i="137"/>
  <c r="K35" i="137" s="1"/>
  <c r="J36" i="137"/>
  <c r="K36" i="137" s="1"/>
  <c r="J37" i="137"/>
  <c r="K37" i="137" s="1"/>
  <c r="J38" i="137"/>
  <c r="K38" i="137" s="1"/>
  <c r="J39" i="137"/>
  <c r="K39" i="137" s="1"/>
  <c r="J40" i="137"/>
  <c r="K40" i="137" s="1"/>
  <c r="J42" i="137"/>
  <c r="K42" i="137" s="1"/>
  <c r="J43" i="137"/>
  <c r="K43" i="137" s="1"/>
  <c r="J44" i="137"/>
  <c r="K44" i="137" s="1"/>
  <c r="J45" i="137"/>
  <c r="K45" i="137" s="1"/>
  <c r="J46" i="137"/>
  <c r="K46" i="137" s="1"/>
  <c r="J47" i="137"/>
  <c r="K47" i="137" s="1"/>
  <c r="J48" i="137"/>
  <c r="K48" i="137" s="1"/>
  <c r="J50" i="137"/>
  <c r="K50" i="137" s="1"/>
  <c r="J51" i="137"/>
  <c r="K51" i="137" s="1"/>
  <c r="J52" i="137"/>
  <c r="K52" i="137" s="1"/>
  <c r="J53" i="137"/>
  <c r="K53" i="137" s="1"/>
  <c r="J54" i="137"/>
  <c r="K54" i="137" s="1"/>
  <c r="J55" i="137" l="1"/>
  <c r="L55" i="137" s="1"/>
  <c r="L56" i="137" s="1"/>
  <c r="K34" i="137"/>
  <c r="K55" i="137" s="1"/>
  <c r="K56" i="137" l="1"/>
  <c r="J56" i="137"/>
  <c r="I6" i="138" s="1"/>
  <c r="I8" i="138" s="1"/>
  <c r="J6" i="138" l="1"/>
  <c r="J8" i="138" l="1"/>
</calcChain>
</file>

<file path=xl/sharedStrings.xml><?xml version="1.0" encoding="utf-8"?>
<sst xmlns="http://schemas.openxmlformats.org/spreadsheetml/2006/main" count="131" uniqueCount="78">
  <si>
    <t>POSTO/UNIDADE</t>
  </si>
  <si>
    <t>Valor Mensal dos Postos</t>
  </si>
  <si>
    <t>Valor Anual dos Postos</t>
  </si>
  <si>
    <t>Valor Individual do Posto</t>
  </si>
  <si>
    <t>Quantidade</t>
  </si>
  <si>
    <t>Total de Pessoas</t>
  </si>
  <si>
    <t>Total de Postos</t>
  </si>
  <si>
    <t>Pessoas p/Posto</t>
  </si>
  <si>
    <t>TOTAL GERAL</t>
  </si>
  <si>
    <t>e</t>
  </si>
  <si>
    <t>f</t>
  </si>
  <si>
    <t>OBJETO:  PRESTAÇÃO DE SERVIÇOS DE VIGILÂNCIA E SEGURANÇA PATRIMONIAL 24 HORAS PARA O ETSP COM  MONITORAMENTO ELETRÔNICO</t>
  </si>
  <si>
    <r>
      <t>OBJETO</t>
    </r>
    <r>
      <rPr>
        <sz val="11"/>
        <rFont val="Arial Narrow"/>
        <family val="2"/>
      </rPr>
      <t xml:space="preserve">: </t>
    </r>
    <r>
      <rPr>
        <b/>
        <sz val="11"/>
        <rFont val="Arial Narrow"/>
        <family val="2"/>
      </rPr>
      <t xml:space="preserve"> PRESTAÇÃO DE SERVIÇOS DE VIGILÂNCIA E SEGURANÇA PATRIMONIAL 24 HORAS PARA O ETSP COM  MONITORAMENTO ELETRÔNICO</t>
    </r>
  </si>
  <si>
    <t>SISTEMA DE VIGILÂNCIA ELETRÔNICA - CFTV IP E INFRAESTRUTURA ESTIMADA</t>
  </si>
  <si>
    <t>GRUPO III - SISTEMA DE VIGILÂNCIA ELETRÔNICA - EXCLUSIVO ÁREA GESTORA</t>
  </si>
  <si>
    <t>LOCAÇÃO DE EQUIPAMENTOS - GRUPO III</t>
  </si>
  <si>
    <t>Item</t>
  </si>
  <si>
    <t>Descrição</t>
  </si>
  <si>
    <t>Unid.</t>
  </si>
  <si>
    <t>CÂMERA BULLET</t>
  </si>
  <si>
    <t>PÇ</t>
  </si>
  <si>
    <t>CÂMARA PARA OCR</t>
  </si>
  <si>
    <t>CÂMERA SPEED DOME</t>
  </si>
  <si>
    <t>CÂMERA PANORÂMICA PTZ</t>
  </si>
  <si>
    <t>RACK DE PAREDE</t>
  </si>
  <si>
    <t>SWITCH 24 PORTAS POE</t>
  </si>
  <si>
    <t>NOBREAK 1500 VA</t>
  </si>
  <si>
    <t>CONVERSOR DE MÍDIA</t>
  </si>
  <si>
    <t>POSTE</t>
  </si>
  <si>
    <t>SISTEMA DE VÍDEOMONITORAMENTO</t>
  </si>
  <si>
    <t>SISTEMA ANALÍTICO PARA RECONHECIMENTO FACIAL</t>
  </si>
  <si>
    <t>ESTAÇÃO DE MONITORAMENTO DE IMAGENS</t>
  </si>
  <si>
    <t>MONITOR DE VÍDEO</t>
  </si>
  <si>
    <t>MESA CONTROLADORA PARA SPEED DOME</t>
  </si>
  <si>
    <t>SWITCH 24 PORTAS GERENCIÁVEL</t>
  </si>
  <si>
    <t>NOBREAK CENTRAL</t>
  </si>
  <si>
    <t>MONITOR PRA VÍDEOWALL</t>
  </si>
  <si>
    <t>DECODIFICADOR DE IMAGENS</t>
  </si>
  <si>
    <t>RACK 44 U</t>
  </si>
  <si>
    <t>LINK RÁDIO PONTO A PONTO</t>
  </si>
  <si>
    <t>CONSOLE PARA OPERADOR DE MONITORAMENTO</t>
  </si>
  <si>
    <t>CADEIRA PARA MONITORAMENTO</t>
  </si>
  <si>
    <t>LEITOR DE BIOMETRIA FACIAL</t>
  </si>
  <si>
    <t>KIT FECHADURA ELETRÔNICA</t>
  </si>
  <si>
    <t>SOFTWARE PARA O SISTEMA DE LEITURA DE PLACAS</t>
  </si>
  <si>
    <t>SERVIDOR PARA O SISTEMA DE LEITURA DE PLACAS</t>
  </si>
  <si>
    <t>SUPORTE EXTENSOR "BRAÇO" P/ SPEED DOME</t>
  </si>
  <si>
    <t>PÇS</t>
  </si>
  <si>
    <t>Adaptador para Fixação em Parede / Canto Externo</t>
  </si>
  <si>
    <t>Adaptador para Fixação em Poste</t>
  </si>
  <si>
    <t>CAIXA DE PASSAGEM ALUMÍNIO 10x10 - COM TAMPA</t>
  </si>
  <si>
    <t>CINTA DE AÇO PARA POSTE</t>
  </si>
  <si>
    <t>PATCH PANEL CAT 6 - 16 P</t>
  </si>
  <si>
    <t>PATCH CORD CAT 6 - 1,0 MTS</t>
  </si>
  <si>
    <t>DIO FIBRA ÓPTICA</t>
  </si>
  <si>
    <t>PIGTAIL</t>
  </si>
  <si>
    <t>CORDÃO ÓPTICO DUPLEX</t>
  </si>
  <si>
    <t xml:space="preserve">FIBRA ÓPTICA MONOMODO - 04 F.O. </t>
  </si>
  <si>
    <t>MTS</t>
  </si>
  <si>
    <t xml:space="preserve">CINTA DE AÇO PARA POSTE </t>
  </si>
  <si>
    <t>ESTICADOR PARA CABO</t>
  </si>
  <si>
    <t xml:space="preserve">ISOLADOR TIPO "CASTANHA" </t>
  </si>
  <si>
    <t>CABO PP 2X2,5 MM</t>
  </si>
  <si>
    <t>DIO FIBRA ÓPTICA - 24 FO</t>
  </si>
  <si>
    <t>DIO FIBRA ÓPTICA - 12 FO</t>
  </si>
  <si>
    <t>PATCH PANEL CAT 6 - 24 P</t>
  </si>
  <si>
    <t>CABO FTP CAT 6 - OUTDOOR</t>
  </si>
  <si>
    <t>TUBULAÇÃO GALVANIZADA COMPLETA COM ACESSÓRIOS</t>
  </si>
  <si>
    <t>ACESSÓRIOS PARA CONECTORIZAÇÃO</t>
  </si>
  <si>
    <t>VB</t>
  </si>
  <si>
    <t>R$ (Unitário)</t>
  </si>
  <si>
    <t>R$ (Total-Mensal)</t>
  </si>
  <si>
    <t>R$ (Total-Anual)</t>
  </si>
  <si>
    <t>SUB TOTAL</t>
  </si>
  <si>
    <t>QUADRO RESUMO ESTIMATIVA LICITANTE - LOTE 2 - GRUPO III</t>
  </si>
  <si>
    <t>PROCESSO Nº 167/2024 - PREGÃO Nº 90015/2025</t>
  </si>
  <si>
    <t>LOTE 2 - GRUPO III - SISTEMA DE VIGILANCIA ELETRONICA (LOCAÇÃO) - ESTIMATIVA LICITANTE</t>
  </si>
  <si>
    <t>INFRAESTRUTURA ESTIMADA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</si>
</sst>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&quot;R$ &quot;* #,##0.00_);_(&quot;R$ &quot;* \(#,##0.00\);_(&quot;R$ &quot;* &quot;-&quot;??_);_(@_)"/>
    <numFmt numFmtId="165" formatCode="_(* #,##0.00_);_(* \(#,##0.00\);_(* &quot;-&quot;??_);_(@_)"/>
    <numFmt numFmtId="166" formatCode="_(* #,##0.00_);_(* \(#,##0.00\);_(* \-??_);_(@_)"/>
    <numFmt numFmtId="167" formatCode="_(&quot;R$ &quot;* #,##0.00_);_(&quot;R$ &quot;* \(#,##0.00\);_(&quot;R$ &quot;* \-??_);_(@_)"/>
    <numFmt numFmtId="168" formatCode="_([$€]* #,##0.00_);_([$€]* \(#,##0.00\);_([$€]* &quot;-&quot;??_);_(@_)"/>
    <numFmt numFmtId="169" formatCode="&quot;R$&quot;\ #,##0.00"/>
    <numFmt numFmtId="170" formatCode="_-[$R$-416]\ * #,##0.00_-;\-[$R$-416]\ * #,##0.00_-;_-[$R$-416]\ * &quot;-&quot;??_-;_-@_-"/>
    <numFmt numFmtId="171" formatCode="#,##0.000000_ ;\-#,##0.000000\ "/>
  </numFmts>
  <fonts count="36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1"/>
      <color indexed="8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8"/>
      <color indexed="56"/>
      <name val="Cambria"/>
      <family val="2"/>
    </font>
    <font>
      <sz val="10"/>
      <name val="Arial"/>
      <family val="2"/>
    </font>
    <font>
      <sz val="10"/>
      <name val="Arial"/>
      <family val="2"/>
      <charset val="1"/>
    </font>
    <font>
      <b/>
      <sz val="10"/>
      <name val="Arial Narrow"/>
      <family val="2"/>
    </font>
    <font>
      <sz val="1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u/>
      <sz val="11"/>
      <name val="Arial Narrow"/>
      <family val="2"/>
    </font>
    <font>
      <b/>
      <u/>
      <sz val="11"/>
      <name val="Arial Narrow"/>
      <family val="2"/>
    </font>
    <font>
      <b/>
      <u/>
      <sz val="14"/>
      <name val="Arial Narrow"/>
      <family val="2"/>
    </font>
    <font>
      <b/>
      <i/>
      <u/>
      <sz val="11"/>
      <name val="Arial Narrow"/>
      <family val="2"/>
    </font>
    <font>
      <b/>
      <sz val="14"/>
      <name val="Arial Narrow"/>
      <family val="2"/>
    </font>
    <font>
      <sz val="11"/>
      <color rgb="FF000000"/>
      <name val="Arial Narrow"/>
      <family val="2"/>
    </font>
    <font>
      <b/>
      <sz val="11"/>
      <color rgb="FF000000"/>
      <name val="Arial Narrow"/>
      <family val="2"/>
    </font>
  </fonts>
  <fills count="33">
    <fill>
      <patternFill patternType="none"/>
    </fill>
    <fill>
      <patternFill patternType="gray125"/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2"/>
      </patternFill>
    </fill>
    <fill>
      <patternFill patternType="solid">
        <fgColor indexed="47"/>
        <bgColor indexed="41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rgb="FF8EA9DB"/>
        <bgColor rgb="FFE6E6E6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9BC2E6"/>
        <bgColor rgb="FF000000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59999389629810485"/>
        <bgColor rgb="FF000000"/>
      </patternFill>
    </fill>
    <fill>
      <patternFill patternType="solid">
        <fgColor theme="8" tint="0.39997558519241921"/>
        <bgColor rgb="FF000000"/>
      </patternFill>
    </fill>
    <fill>
      <patternFill patternType="solid">
        <fgColor theme="8" tint="0.39997558519241921"/>
        <bgColor indexed="64"/>
      </patternFill>
    </fill>
  </fills>
  <borders count="5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</borders>
  <cellStyleXfs count="63">
    <xf numFmtId="0" fontId="0" fillId="0" borderId="0"/>
    <xf numFmtId="0" fontId="6" fillId="2" borderId="0" applyNumberFormat="0" applyBorder="0" applyAlignment="0" applyProtection="0"/>
    <xf numFmtId="0" fontId="6" fillId="3" borderId="0" applyNumberFormat="0" applyBorder="0" applyAlignment="0" applyProtection="0"/>
    <xf numFmtId="0" fontId="6" fillId="4" borderId="0" applyNumberFormat="0" applyBorder="0" applyAlignment="0" applyProtection="0"/>
    <xf numFmtId="0" fontId="6" fillId="5" borderId="0" applyNumberFormat="0" applyBorder="0" applyAlignment="0" applyProtection="0"/>
    <xf numFmtId="0" fontId="6" fillId="6" borderId="0" applyNumberFormat="0" applyBorder="0" applyAlignment="0" applyProtection="0"/>
    <xf numFmtId="0" fontId="6" fillId="7" borderId="0" applyNumberFormat="0" applyBorder="0" applyAlignment="0" applyProtection="0"/>
    <xf numFmtId="0" fontId="6" fillId="8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5" borderId="0" applyNumberFormat="0" applyBorder="0" applyAlignment="0" applyProtection="0"/>
    <xf numFmtId="0" fontId="6" fillId="8" borderId="0" applyNumberFormat="0" applyBorder="0" applyAlignment="0" applyProtection="0"/>
    <xf numFmtId="0" fontId="6" fillId="11" borderId="0" applyNumberFormat="0" applyBorder="0" applyAlignment="0" applyProtection="0"/>
    <xf numFmtId="0" fontId="7" fillId="12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8" fillId="4" borderId="0" applyNumberFormat="0" applyBorder="0" applyAlignment="0" applyProtection="0"/>
    <xf numFmtId="0" fontId="9" fillId="16" borderId="1" applyNumberFormat="0" applyAlignment="0" applyProtection="0"/>
    <xf numFmtId="0" fontId="10" fillId="17" borderId="2" applyNumberFormat="0" applyAlignment="0" applyProtection="0"/>
    <xf numFmtId="0" fontId="11" fillId="0" borderId="3" applyNumberFormat="0" applyFill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20" borderId="0" applyNumberFormat="0" applyBorder="0" applyAlignment="0" applyProtection="0"/>
    <xf numFmtId="0" fontId="7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21" borderId="0" applyNumberFormat="0" applyBorder="0" applyAlignment="0" applyProtection="0"/>
    <xf numFmtId="0" fontId="12" fillId="7" borderId="1" applyNumberFormat="0" applyAlignment="0" applyProtection="0"/>
    <xf numFmtId="0" fontId="13" fillId="3" borderId="0" applyNumberFormat="0" applyBorder="0" applyAlignment="0" applyProtection="0"/>
    <xf numFmtId="164" fontId="6" fillId="0" borderId="0" applyFont="0" applyFill="0" applyBorder="0" applyAlignment="0" applyProtection="0"/>
    <xf numFmtId="0" fontId="14" fillId="22" borderId="0" applyNumberFormat="0" applyBorder="0" applyAlignment="0" applyProtection="0"/>
    <xf numFmtId="0" fontId="23" fillId="0" borderId="0"/>
    <xf numFmtId="0" fontId="23" fillId="23" borderId="4" applyNumberFormat="0" applyAlignment="0" applyProtection="0"/>
    <xf numFmtId="9" fontId="23" fillId="0" borderId="0" applyFont="0" applyFill="0" applyBorder="0" applyAlignment="0" applyProtection="0"/>
    <xf numFmtId="0" fontId="15" fillId="16" borderId="5" applyNumberFormat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19" fillId="0" borderId="6" applyNumberFormat="0" applyFill="0" applyAlignment="0" applyProtection="0"/>
    <xf numFmtId="0" fontId="20" fillId="0" borderId="7" applyNumberFormat="0" applyFill="0" applyAlignment="0" applyProtection="0"/>
    <xf numFmtId="0" fontId="21" fillId="0" borderId="8" applyNumberFormat="0" applyFill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18" fillId="0" borderId="9" applyNumberFormat="0" applyFill="0" applyAlignment="0" applyProtection="0"/>
    <xf numFmtId="167" fontId="23" fillId="0" borderId="0" applyFill="0" applyBorder="0" applyAlignment="0" applyProtection="0"/>
    <xf numFmtId="167" fontId="23" fillId="0" borderId="0" applyFill="0" applyBorder="0" applyAlignment="0" applyProtection="0"/>
    <xf numFmtId="0" fontId="23" fillId="0" borderId="0"/>
    <xf numFmtId="165" fontId="23" fillId="0" borderId="0" applyFont="0" applyFill="0" applyBorder="0" applyAlignment="0" applyProtection="0"/>
    <xf numFmtId="0" fontId="24" fillId="0" borderId="0"/>
    <xf numFmtId="166" fontId="24" fillId="0" borderId="0"/>
    <xf numFmtId="0" fontId="5" fillId="0" borderId="0"/>
    <xf numFmtId="0" fontId="4" fillId="0" borderId="0"/>
    <xf numFmtId="166" fontId="24" fillId="0" borderId="0"/>
    <xf numFmtId="0" fontId="3" fillId="0" borderId="0"/>
    <xf numFmtId="43" fontId="3" fillId="0" borderId="0" applyFont="0" applyFill="0" applyBorder="0" applyAlignment="0" applyProtection="0"/>
    <xf numFmtId="168" fontId="23" fillId="0" borderId="0"/>
    <xf numFmtId="164" fontId="23" fillId="0" borderId="0" applyFont="0" applyFill="0" applyBorder="0" applyAlignment="0" applyProtection="0"/>
    <xf numFmtId="0" fontId="2" fillId="0" borderId="0"/>
    <xf numFmtId="43" fontId="23" fillId="0" borderId="0" applyFont="0" applyFill="0" applyBorder="0" applyAlignment="0" applyProtection="0"/>
    <xf numFmtId="168" fontId="23" fillId="0" borderId="0"/>
    <xf numFmtId="0" fontId="1" fillId="0" borderId="0"/>
  </cellStyleXfs>
  <cellXfs count="124">
    <xf numFmtId="0" fontId="0" fillId="0" borderId="0" xfId="0"/>
    <xf numFmtId="0" fontId="28" fillId="0" borderId="0" xfId="0" applyFont="1" applyAlignment="1" applyProtection="1">
      <alignment vertical="center"/>
    </xf>
    <xf numFmtId="0" fontId="28" fillId="0" borderId="0" xfId="0" applyFont="1" applyAlignment="1" applyProtection="1">
      <alignment horizontal="center" vertical="center" wrapText="1"/>
    </xf>
    <xf numFmtId="44" fontId="28" fillId="0" borderId="0" xfId="0" applyNumberFormat="1" applyFont="1" applyAlignment="1" applyProtection="1">
      <alignment vertical="center"/>
    </xf>
    <xf numFmtId="0" fontId="25" fillId="0" borderId="29" xfId="0" applyFont="1" applyBorder="1" applyAlignment="1" applyProtection="1">
      <alignment horizontal="center" vertical="center" wrapText="1"/>
    </xf>
    <xf numFmtId="44" fontId="27" fillId="0" borderId="0" xfId="0" applyNumberFormat="1" applyFont="1" applyAlignment="1" applyProtection="1">
      <alignment vertical="center"/>
    </xf>
    <xf numFmtId="0" fontId="27" fillId="0" borderId="0" xfId="0" applyFont="1" applyAlignment="1" applyProtection="1">
      <alignment vertical="center"/>
    </xf>
    <xf numFmtId="44" fontId="30" fillId="0" borderId="0" xfId="0" applyNumberFormat="1" applyFont="1" applyAlignment="1" applyProtection="1">
      <alignment vertical="center"/>
    </xf>
    <xf numFmtId="0" fontId="30" fillId="0" borderId="0" xfId="0" applyFont="1" applyAlignment="1" applyProtection="1">
      <alignment vertical="center"/>
    </xf>
    <xf numFmtId="0" fontId="32" fillId="0" borderId="0" xfId="0" applyFont="1" applyAlignment="1" applyProtection="1">
      <alignment vertical="center"/>
    </xf>
    <xf numFmtId="0" fontId="28" fillId="0" borderId="0" xfId="0" applyFont="1" applyAlignment="1" applyProtection="1">
      <alignment horizontal="center" vertical="center"/>
    </xf>
    <xf numFmtId="0" fontId="27" fillId="0" borderId="0" xfId="0" applyFont="1" applyAlignment="1" applyProtection="1">
      <alignment horizontal="center" vertical="center"/>
    </xf>
    <xf numFmtId="0" fontId="30" fillId="0" borderId="0" xfId="0" applyFont="1" applyAlignment="1" applyProtection="1">
      <alignment horizontal="center" vertical="center"/>
    </xf>
    <xf numFmtId="167" fontId="25" fillId="0" borderId="40" xfId="46" applyFont="1" applyBorder="1" applyAlignment="1" applyProtection="1">
      <alignment horizontal="center" vertical="center" wrapText="1"/>
    </xf>
    <xf numFmtId="0" fontId="25" fillId="0" borderId="40" xfId="0" applyFont="1" applyBorder="1" applyAlignment="1" applyProtection="1">
      <alignment horizontal="center" vertical="center" wrapText="1"/>
    </xf>
    <xf numFmtId="167" fontId="25" fillId="0" borderId="42" xfId="46" applyFont="1" applyBorder="1" applyAlignment="1" applyProtection="1">
      <alignment horizontal="center" vertical="center" wrapText="1"/>
    </xf>
    <xf numFmtId="0" fontId="27" fillId="0" borderId="0" xfId="0" applyFont="1" applyFill="1" applyAlignment="1" applyProtection="1">
      <alignment horizontal="center" vertical="center"/>
    </xf>
    <xf numFmtId="169" fontId="27" fillId="0" borderId="40" xfId="46" applyNumberFormat="1" applyFont="1" applyFill="1" applyBorder="1" applyAlignment="1" applyProtection="1">
      <alignment vertical="center"/>
    </xf>
    <xf numFmtId="44" fontId="27" fillId="0" borderId="0" xfId="0" applyNumberFormat="1" applyFont="1" applyFill="1" applyAlignment="1" applyProtection="1">
      <alignment vertical="center"/>
    </xf>
    <xf numFmtId="44" fontId="28" fillId="0" borderId="0" xfId="0" applyNumberFormat="1" applyFont="1" applyFill="1" applyAlignment="1" applyProtection="1">
      <alignment vertical="center"/>
    </xf>
    <xf numFmtId="0" fontId="27" fillId="0" borderId="0" xfId="0" applyFont="1" applyFill="1" applyAlignment="1" applyProtection="1">
      <alignment vertical="center"/>
    </xf>
    <xf numFmtId="169" fontId="27" fillId="0" borderId="42" xfId="46" applyNumberFormat="1" applyFont="1" applyFill="1" applyBorder="1" applyAlignment="1" applyProtection="1">
      <alignment vertical="center"/>
    </xf>
    <xf numFmtId="169" fontId="30" fillId="27" borderId="37" xfId="46" applyNumberFormat="1" applyFont="1" applyFill="1" applyBorder="1" applyAlignment="1" applyProtection="1">
      <alignment vertical="center"/>
    </xf>
    <xf numFmtId="169" fontId="30" fillId="27" borderId="30" xfId="0" applyNumberFormat="1" applyFont="1" applyFill="1" applyBorder="1" applyAlignment="1" applyProtection="1">
      <alignment vertical="center"/>
    </xf>
    <xf numFmtId="169" fontId="27" fillId="27" borderId="0" xfId="46" applyNumberFormat="1" applyFont="1" applyFill="1" applyBorder="1" applyAlignment="1" applyProtection="1">
      <alignment vertical="center"/>
    </xf>
    <xf numFmtId="0" fontId="28" fillId="0" borderId="0" xfId="33" applyNumberFormat="1" applyFont="1" applyFill="1" applyBorder="1" applyAlignment="1" applyProtection="1">
      <alignment horizontal="center" vertical="center"/>
    </xf>
    <xf numFmtId="0" fontId="28" fillId="0" borderId="0" xfId="33" applyFont="1" applyFill="1" applyBorder="1" applyAlignment="1" applyProtection="1">
      <alignment vertical="center"/>
    </xf>
    <xf numFmtId="0" fontId="28" fillId="0" borderId="0" xfId="57" applyNumberFormat="1" applyFont="1" applyFill="1" applyBorder="1" applyAlignment="1">
      <alignment horizontal="center" vertical="center"/>
    </xf>
    <xf numFmtId="170" fontId="28" fillId="0" borderId="0" xfId="58" applyNumberFormat="1" applyFont="1" applyFill="1" applyBorder="1" applyAlignment="1">
      <alignment vertical="center"/>
    </xf>
    <xf numFmtId="168" fontId="28" fillId="0" borderId="0" xfId="57" applyFont="1" applyFill="1" applyBorder="1" applyAlignment="1">
      <alignment vertical="center"/>
    </xf>
    <xf numFmtId="168" fontId="34" fillId="0" borderId="44" xfId="57" applyFont="1" applyFill="1" applyBorder="1" applyAlignment="1">
      <alignment horizontal="center" vertical="center"/>
    </xf>
    <xf numFmtId="164" fontId="28" fillId="0" borderId="40" xfId="58" applyFont="1" applyFill="1" applyBorder="1" applyAlignment="1">
      <alignment horizontal="center" vertical="center" wrapText="1"/>
    </xf>
    <xf numFmtId="170" fontId="28" fillId="0" borderId="0" xfId="58" applyNumberFormat="1" applyFont="1" applyFill="1" applyBorder="1" applyAlignment="1">
      <alignment horizontal="center" vertical="center"/>
    </xf>
    <xf numFmtId="168" fontId="28" fillId="0" borderId="0" xfId="57" applyFont="1" applyFill="1" applyBorder="1" applyAlignment="1">
      <alignment horizontal="center" vertical="center"/>
    </xf>
    <xf numFmtId="0" fontId="34" fillId="0" borderId="20" xfId="57" applyNumberFormat="1" applyFont="1" applyFill="1" applyBorder="1" applyAlignment="1">
      <alignment horizontal="center" vertical="center"/>
    </xf>
    <xf numFmtId="164" fontId="28" fillId="0" borderId="40" xfId="58" applyFont="1" applyFill="1" applyBorder="1" applyAlignment="1">
      <alignment horizontal="center" vertical="center"/>
    </xf>
    <xf numFmtId="0" fontId="26" fillId="0" borderId="0" xfId="57" applyNumberFormat="1" applyFont="1" applyFill="1" applyBorder="1" applyAlignment="1">
      <alignment horizontal="center" vertical="center"/>
    </xf>
    <xf numFmtId="0" fontId="34" fillId="0" borderId="24" xfId="57" applyNumberFormat="1" applyFont="1" applyFill="1" applyBorder="1" applyAlignment="1">
      <alignment horizontal="center" vertical="center"/>
    </xf>
    <xf numFmtId="164" fontId="28" fillId="0" borderId="25" xfId="58" applyFont="1" applyFill="1" applyBorder="1" applyAlignment="1">
      <alignment horizontal="center" vertical="center" wrapText="1"/>
    </xf>
    <xf numFmtId="170" fontId="26" fillId="0" borderId="0" xfId="58" applyNumberFormat="1" applyFont="1" applyFill="1" applyBorder="1" applyAlignment="1">
      <alignment vertical="center"/>
    </xf>
    <xf numFmtId="168" fontId="26" fillId="0" borderId="0" xfId="57" applyFont="1" applyFill="1" applyBorder="1" applyAlignment="1">
      <alignment vertical="center"/>
    </xf>
    <xf numFmtId="0" fontId="28" fillId="0" borderId="0" xfId="57" applyNumberFormat="1" applyFont="1" applyFill="1" applyBorder="1" applyAlignment="1">
      <alignment vertical="center"/>
    </xf>
    <xf numFmtId="164" fontId="28" fillId="0" borderId="0" xfId="58" applyFont="1" applyFill="1" applyBorder="1" applyAlignment="1">
      <alignment vertical="center"/>
    </xf>
    <xf numFmtId="0" fontId="28" fillId="0" borderId="43" xfId="58" applyNumberFormat="1" applyFont="1" applyFill="1" applyBorder="1" applyAlignment="1">
      <alignment horizontal="center" vertical="center" wrapText="1"/>
    </xf>
    <xf numFmtId="0" fontId="28" fillId="0" borderId="43" xfId="58" applyNumberFormat="1" applyFont="1" applyFill="1" applyBorder="1" applyAlignment="1">
      <alignment horizontal="center" vertical="center"/>
    </xf>
    <xf numFmtId="164" fontId="28" fillId="0" borderId="22" xfId="58" applyFont="1" applyFill="1" applyBorder="1" applyAlignment="1">
      <alignment horizontal="center" vertical="center" wrapText="1"/>
    </xf>
    <xf numFmtId="170" fontId="28" fillId="0" borderId="40" xfId="58" applyNumberFormat="1" applyFont="1" applyFill="1" applyBorder="1" applyAlignment="1">
      <alignment horizontal="center" vertical="center"/>
    </xf>
    <xf numFmtId="170" fontId="28" fillId="0" borderId="40" xfId="58" applyNumberFormat="1" applyFont="1" applyFill="1" applyBorder="1" applyAlignment="1">
      <alignment vertical="center"/>
    </xf>
    <xf numFmtId="0" fontId="27" fillId="0" borderId="0" xfId="57" applyNumberFormat="1" applyFont="1" applyFill="1" applyBorder="1" applyAlignment="1">
      <alignment horizontal="center" vertical="center"/>
    </xf>
    <xf numFmtId="170" fontId="27" fillId="0" borderId="0" xfId="58" applyNumberFormat="1" applyFont="1" applyFill="1" applyBorder="1" applyAlignment="1">
      <alignment vertical="center"/>
    </xf>
    <xf numFmtId="168" fontId="27" fillId="0" borderId="0" xfId="57" applyFont="1" applyFill="1" applyBorder="1" applyAlignment="1">
      <alignment vertical="center"/>
    </xf>
    <xf numFmtId="170" fontId="27" fillId="29" borderId="40" xfId="58" applyNumberFormat="1" applyFont="1" applyFill="1" applyBorder="1" applyAlignment="1">
      <alignment vertical="center"/>
    </xf>
    <xf numFmtId="0" fontId="34" fillId="0" borderId="26" xfId="57" applyNumberFormat="1" applyFont="1" applyFill="1" applyBorder="1" applyAlignment="1">
      <alignment horizontal="center" vertical="center"/>
    </xf>
    <xf numFmtId="164" fontId="28" fillId="0" borderId="23" xfId="58" applyFont="1" applyFill="1" applyBorder="1" applyAlignment="1">
      <alignment horizontal="center" vertical="center"/>
    </xf>
    <xf numFmtId="0" fontId="28" fillId="0" borderId="21" xfId="58" applyNumberFormat="1" applyFont="1" applyFill="1" applyBorder="1" applyAlignment="1">
      <alignment horizontal="center" vertical="center"/>
    </xf>
    <xf numFmtId="170" fontId="28" fillId="0" borderId="42" xfId="58" applyNumberFormat="1" applyFont="1" applyFill="1" applyBorder="1" applyAlignment="1">
      <alignment horizontal="center" vertical="center"/>
    </xf>
    <xf numFmtId="170" fontId="28" fillId="0" borderId="42" xfId="58" applyNumberFormat="1" applyFont="1" applyFill="1" applyBorder="1" applyAlignment="1">
      <alignment vertical="center"/>
    </xf>
    <xf numFmtId="170" fontId="27" fillId="29" borderId="42" xfId="58" applyNumberFormat="1" applyFont="1" applyFill="1" applyBorder="1" applyAlignment="1">
      <alignment vertical="center"/>
    </xf>
    <xf numFmtId="170" fontId="27" fillId="29" borderId="23" xfId="58" applyNumberFormat="1" applyFont="1" applyFill="1" applyBorder="1" applyAlignment="1">
      <alignment vertical="center"/>
    </xf>
    <xf numFmtId="170" fontId="27" fillId="29" borderId="28" xfId="58" applyNumberFormat="1" applyFont="1" applyFill="1" applyBorder="1" applyAlignment="1">
      <alignment vertical="center"/>
    </xf>
    <xf numFmtId="170" fontId="27" fillId="32" borderId="48" xfId="58" applyNumberFormat="1" applyFont="1" applyFill="1" applyBorder="1" applyAlignment="1">
      <alignment vertical="center"/>
    </xf>
    <xf numFmtId="170" fontId="27" fillId="32" borderId="49" xfId="58" applyNumberFormat="1" applyFont="1" applyFill="1" applyBorder="1" applyAlignment="1">
      <alignment vertical="center"/>
    </xf>
    <xf numFmtId="171" fontId="28" fillId="0" borderId="0" xfId="58" applyNumberFormat="1" applyFont="1" applyFill="1" applyBorder="1" applyAlignment="1">
      <alignment vertical="center"/>
    </xf>
    <xf numFmtId="170" fontId="27" fillId="0" borderId="0" xfId="58" applyNumberFormat="1" applyFont="1" applyFill="1" applyBorder="1" applyAlignment="1">
      <alignment horizontal="center" vertical="center"/>
    </xf>
    <xf numFmtId="168" fontId="27" fillId="27" borderId="14" xfId="57" applyFont="1" applyFill="1" applyBorder="1" applyAlignment="1">
      <alignment horizontal="center" vertical="center" wrapText="1"/>
    </xf>
    <xf numFmtId="168" fontId="27" fillId="27" borderId="0" xfId="57" applyFont="1" applyFill="1" applyBorder="1" applyAlignment="1">
      <alignment horizontal="center" vertical="center" wrapText="1"/>
    </xf>
    <xf numFmtId="168" fontId="27" fillId="27" borderId="15" xfId="57" applyFont="1" applyFill="1" applyBorder="1" applyAlignment="1">
      <alignment horizontal="center" vertical="center" wrapText="1"/>
    </xf>
    <xf numFmtId="168" fontId="35" fillId="28" borderId="20" xfId="57" applyFont="1" applyFill="1" applyBorder="1" applyAlignment="1">
      <alignment horizontal="center" vertical="center"/>
    </xf>
    <xf numFmtId="168" fontId="35" fillId="28" borderId="40" xfId="57" applyFont="1" applyFill="1" applyBorder="1" applyAlignment="1">
      <alignment horizontal="center" vertical="center"/>
    </xf>
    <xf numFmtId="168" fontId="35" fillId="28" borderId="42" xfId="57" applyFont="1" applyFill="1" applyBorder="1" applyAlignment="1">
      <alignment horizontal="center" vertical="center"/>
    </xf>
    <xf numFmtId="0" fontId="35" fillId="29" borderId="20" xfId="57" applyNumberFormat="1" applyFont="1" applyFill="1" applyBorder="1" applyAlignment="1">
      <alignment horizontal="right" vertical="center"/>
    </xf>
    <xf numFmtId="0" fontId="35" fillId="29" borderId="40" xfId="57" applyNumberFormat="1" applyFont="1" applyFill="1" applyBorder="1" applyAlignment="1">
      <alignment horizontal="right" vertical="center"/>
    </xf>
    <xf numFmtId="168" fontId="35" fillId="30" borderId="26" xfId="57" applyFont="1" applyFill="1" applyBorder="1" applyAlignment="1">
      <alignment horizontal="right" vertical="center"/>
    </xf>
    <xf numFmtId="168" fontId="35" fillId="30" borderId="23" xfId="57" applyFont="1" applyFill="1" applyBorder="1" applyAlignment="1">
      <alignment horizontal="right" vertical="center"/>
    </xf>
    <xf numFmtId="168" fontId="34" fillId="0" borderId="43" xfId="57" applyFont="1" applyFill="1" applyBorder="1" applyAlignment="1">
      <alignment horizontal="left" vertical="center"/>
    </xf>
    <xf numFmtId="168" fontId="34" fillId="0" borderId="41" xfId="57" applyFont="1" applyFill="1" applyBorder="1" applyAlignment="1">
      <alignment horizontal="left" vertical="center"/>
    </xf>
    <xf numFmtId="168" fontId="34" fillId="0" borderId="39" xfId="57" applyFont="1" applyFill="1" applyBorder="1" applyAlignment="1">
      <alignment horizontal="left" vertical="center"/>
    </xf>
    <xf numFmtId="168" fontId="34" fillId="0" borderId="43" xfId="57" applyFont="1" applyFill="1" applyBorder="1" applyAlignment="1">
      <alignment horizontal="left" vertical="center" wrapText="1"/>
    </xf>
    <xf numFmtId="168" fontId="34" fillId="0" borderId="21" xfId="57" applyFont="1" applyFill="1" applyBorder="1" applyAlignment="1">
      <alignment horizontal="left" vertical="center"/>
    </xf>
    <xf numFmtId="168" fontId="34" fillId="0" borderId="19" xfId="57" applyFont="1" applyFill="1" applyBorder="1" applyAlignment="1">
      <alignment horizontal="left" vertical="center"/>
    </xf>
    <xf numFmtId="168" fontId="34" fillId="0" borderId="27" xfId="57" applyFont="1" applyFill="1" applyBorder="1" applyAlignment="1">
      <alignment horizontal="left" vertical="center"/>
    </xf>
    <xf numFmtId="0" fontId="28" fillId="0" borderId="43" xfId="0" applyFont="1" applyFill="1" applyBorder="1" applyAlignment="1">
      <alignment horizontal="center"/>
    </xf>
    <xf numFmtId="0" fontId="28" fillId="0" borderId="41" xfId="0" applyFont="1" applyFill="1" applyBorder="1" applyAlignment="1">
      <alignment horizontal="center"/>
    </xf>
    <xf numFmtId="0" fontId="28" fillId="0" borderId="39" xfId="0" applyFont="1" applyFill="1" applyBorder="1" applyAlignment="1">
      <alignment horizontal="center"/>
    </xf>
    <xf numFmtId="168" fontId="34" fillId="0" borderId="22" xfId="57" applyFont="1" applyFill="1" applyBorder="1" applyAlignment="1">
      <alignment horizontal="center" vertical="center"/>
    </xf>
    <xf numFmtId="168" fontId="34" fillId="0" borderId="13" xfId="57" applyFont="1" applyFill="1" applyBorder="1" applyAlignment="1">
      <alignment horizontal="center" vertical="center"/>
    </xf>
    <xf numFmtId="168" fontId="34" fillId="0" borderId="29" xfId="57" applyFont="1" applyFill="1" applyBorder="1" applyAlignment="1">
      <alignment horizontal="center" vertical="center"/>
    </xf>
    <xf numFmtId="168" fontId="35" fillId="31" borderId="31" xfId="57" applyFont="1" applyFill="1" applyBorder="1" applyAlignment="1">
      <alignment horizontal="right" vertical="center"/>
    </xf>
    <xf numFmtId="168" fontId="35" fillId="31" borderId="33" xfId="57" applyFont="1" applyFill="1" applyBorder="1" applyAlignment="1">
      <alignment horizontal="right" vertical="center"/>
    </xf>
    <xf numFmtId="168" fontId="35" fillId="31" borderId="50" xfId="57" applyFont="1" applyFill="1" applyBorder="1" applyAlignment="1">
      <alignment horizontal="right" vertical="center"/>
    </xf>
    <xf numFmtId="0" fontId="33" fillId="24" borderId="35" xfId="50" applyFont="1" applyFill="1" applyBorder="1" applyAlignment="1" applyProtection="1">
      <alignment horizontal="center" vertical="center"/>
    </xf>
    <xf numFmtId="0" fontId="33" fillId="24" borderId="34" xfId="50" applyFont="1" applyFill="1" applyBorder="1" applyAlignment="1" applyProtection="1">
      <alignment horizontal="center" vertical="center"/>
    </xf>
    <xf numFmtId="0" fontId="33" fillId="24" borderId="36" xfId="50" applyFont="1" applyFill="1" applyBorder="1" applyAlignment="1" applyProtection="1">
      <alignment horizontal="center" vertical="center"/>
    </xf>
    <xf numFmtId="164" fontId="27" fillId="0" borderId="40" xfId="58" applyFont="1" applyFill="1" applyBorder="1" applyAlignment="1">
      <alignment horizontal="right" vertical="center"/>
    </xf>
    <xf numFmtId="164" fontId="27" fillId="0" borderId="42" xfId="58" applyFont="1" applyFill="1" applyBorder="1" applyAlignment="1">
      <alignment horizontal="right" vertical="center"/>
    </xf>
    <xf numFmtId="168" fontId="27" fillId="0" borderId="20" xfId="57" applyFont="1" applyFill="1" applyBorder="1" applyAlignment="1">
      <alignment horizontal="left" vertical="center"/>
    </xf>
    <xf numFmtId="168" fontId="27" fillId="0" borderId="40" xfId="57" applyFont="1" applyFill="1" applyBorder="1" applyAlignment="1">
      <alignment horizontal="left" vertical="center"/>
    </xf>
    <xf numFmtId="168" fontId="34" fillId="0" borderId="43" xfId="57" applyFont="1" applyFill="1" applyBorder="1" applyAlignment="1">
      <alignment horizontal="center" vertical="center"/>
    </xf>
    <xf numFmtId="168" fontId="34" fillId="0" borderId="41" xfId="57" applyFont="1" applyFill="1" applyBorder="1" applyAlignment="1">
      <alignment horizontal="center" vertical="center"/>
    </xf>
    <xf numFmtId="168" fontId="34" fillId="0" borderId="39" xfId="57" applyFont="1" applyFill="1" applyBorder="1" applyAlignment="1">
      <alignment horizontal="center" vertical="center"/>
    </xf>
    <xf numFmtId="0" fontId="31" fillId="27" borderId="46" xfId="0" applyFont="1" applyFill="1" applyBorder="1" applyAlignment="1" applyProtection="1">
      <alignment horizontal="center" vertical="center"/>
    </xf>
    <xf numFmtId="0" fontId="31" fillId="27" borderId="45" xfId="0" applyFont="1" applyFill="1" applyBorder="1" applyAlignment="1" applyProtection="1">
      <alignment horizontal="center" vertical="center"/>
    </xf>
    <xf numFmtId="0" fontId="31" fillId="27" borderId="47" xfId="0" applyFont="1" applyFill="1" applyBorder="1" applyAlignment="1" applyProtection="1">
      <alignment horizontal="center" vertical="center"/>
    </xf>
    <xf numFmtId="3" fontId="27" fillId="25" borderId="44" xfId="46" applyNumberFormat="1" applyFont="1" applyFill="1" applyBorder="1" applyAlignment="1" applyProtection="1">
      <alignment horizontal="center" vertical="center"/>
    </xf>
    <xf numFmtId="3" fontId="27" fillId="25" borderId="41" xfId="46" applyNumberFormat="1" applyFont="1" applyFill="1" applyBorder="1" applyAlignment="1" applyProtection="1">
      <alignment horizontal="center" vertical="center"/>
    </xf>
    <xf numFmtId="3" fontId="27" fillId="25" borderId="18" xfId="46" applyNumberFormat="1" applyFont="1" applyFill="1" applyBorder="1" applyAlignment="1" applyProtection="1">
      <alignment horizontal="center" vertical="center"/>
    </xf>
    <xf numFmtId="3" fontId="27" fillId="26" borderId="44" xfId="46" applyNumberFormat="1" applyFont="1" applyFill="1" applyBorder="1" applyAlignment="1" applyProtection="1">
      <alignment horizontal="left" vertical="center"/>
    </xf>
    <xf numFmtId="3" fontId="27" fillId="26" borderId="41" xfId="46" applyNumberFormat="1" applyFont="1" applyFill="1" applyBorder="1" applyAlignment="1" applyProtection="1">
      <alignment horizontal="left" vertical="center"/>
    </xf>
    <xf numFmtId="3" fontId="27" fillId="26" borderId="18" xfId="46" applyNumberFormat="1" applyFont="1" applyFill="1" applyBorder="1" applyAlignment="1" applyProtection="1">
      <alignment horizontal="left" vertical="center"/>
    </xf>
    <xf numFmtId="0" fontId="27" fillId="0" borderId="35" xfId="0" applyFont="1" applyBorder="1" applyAlignment="1" applyProtection="1">
      <alignment horizontal="center" vertical="center" wrapText="1"/>
    </xf>
    <xf numFmtId="0" fontId="27" fillId="0" borderId="34" xfId="0" applyFont="1" applyBorder="1" applyAlignment="1" applyProtection="1">
      <alignment horizontal="center" vertical="center" wrapText="1"/>
    </xf>
    <xf numFmtId="0" fontId="27" fillId="0" borderId="36" xfId="0" applyFont="1" applyBorder="1" applyAlignment="1" applyProtection="1">
      <alignment horizontal="center" vertical="center" wrapText="1"/>
    </xf>
    <xf numFmtId="0" fontId="27" fillId="24" borderId="38" xfId="50" applyFont="1" applyFill="1" applyBorder="1" applyAlignment="1" applyProtection="1">
      <alignment horizontal="center" vertical="center"/>
    </xf>
    <xf numFmtId="0" fontId="27" fillId="24" borderId="16" xfId="50" applyFont="1" applyFill="1" applyBorder="1" applyAlignment="1" applyProtection="1">
      <alignment horizontal="center" vertical="center"/>
    </xf>
    <xf numFmtId="0" fontId="27" fillId="24" borderId="17" xfId="50" applyFont="1" applyFill="1" applyBorder="1" applyAlignment="1" applyProtection="1">
      <alignment horizontal="center" vertical="center"/>
    </xf>
    <xf numFmtId="0" fontId="29" fillId="0" borderId="31" xfId="33" applyFont="1" applyBorder="1" applyAlignment="1">
      <alignment horizontal="center" vertical="center" wrapText="1"/>
    </xf>
    <xf numFmtId="0" fontId="29" fillId="0" borderId="33" xfId="33" applyFont="1" applyBorder="1" applyAlignment="1">
      <alignment horizontal="center" vertical="center" wrapText="1"/>
    </xf>
    <xf numFmtId="0" fontId="29" fillId="0" borderId="32" xfId="33" applyFont="1" applyBorder="1" applyAlignment="1">
      <alignment horizontal="center" vertical="center" wrapText="1"/>
    </xf>
    <xf numFmtId="0" fontId="25" fillId="0" borderId="11" xfId="0" applyFont="1" applyBorder="1" applyAlignment="1" applyProtection="1">
      <alignment horizontal="center" vertical="center" wrapText="1"/>
    </xf>
    <xf numFmtId="0" fontId="25" fillId="0" borderId="12" xfId="0" applyFont="1" applyBorder="1" applyAlignment="1" applyProtection="1">
      <alignment horizontal="center" vertical="center" wrapText="1"/>
    </xf>
    <xf numFmtId="0" fontId="25" fillId="0" borderId="10" xfId="0" applyFont="1" applyBorder="1" applyAlignment="1" applyProtection="1">
      <alignment horizontal="center" vertical="center" wrapText="1"/>
    </xf>
    <xf numFmtId="3" fontId="27" fillId="0" borderId="44" xfId="46" applyNumberFormat="1" applyFont="1" applyFill="1" applyBorder="1" applyAlignment="1" applyProtection="1">
      <alignment horizontal="right" vertical="center"/>
    </xf>
    <xf numFmtId="3" fontId="27" fillId="0" borderId="41" xfId="46" applyNumberFormat="1" applyFont="1" applyFill="1" applyBorder="1" applyAlignment="1" applyProtection="1">
      <alignment horizontal="right" vertical="center"/>
    </xf>
    <xf numFmtId="3" fontId="27" fillId="0" borderId="39" xfId="46" applyNumberFormat="1" applyFont="1" applyFill="1" applyBorder="1" applyAlignment="1" applyProtection="1">
      <alignment horizontal="right" vertical="center"/>
    </xf>
  </cellXfs>
  <cellStyles count="63">
    <cellStyle name="20% - Ênfase1" xfId="1" builtinId="30" customBuiltin="1"/>
    <cellStyle name="20% - Ênfase2" xfId="2" builtinId="34" customBuiltin="1"/>
    <cellStyle name="20% - Ênfase3" xfId="3" builtinId="38" customBuiltin="1"/>
    <cellStyle name="20% - Ênfase4" xfId="4" builtinId="42" customBuiltin="1"/>
    <cellStyle name="20% - Ênfase5" xfId="5" builtinId="46" customBuiltin="1"/>
    <cellStyle name="20% - Ênfase6" xfId="6" builtinId="50" customBuiltin="1"/>
    <cellStyle name="40% - Ênfase1" xfId="7" builtinId="31" customBuiltin="1"/>
    <cellStyle name="40% - Ênfase2" xfId="8" builtinId="35" customBuiltin="1"/>
    <cellStyle name="40% - Ênfase3" xfId="9" builtinId="39" customBuiltin="1"/>
    <cellStyle name="40% - Ênfase4" xfId="10" builtinId="43" customBuiltin="1"/>
    <cellStyle name="40% - Ênfase5" xfId="11" builtinId="47" customBuiltin="1"/>
    <cellStyle name="40% - Ênfase6" xfId="12" builtinId="51" customBuiltin="1"/>
    <cellStyle name="60% - Ênfase1" xfId="13" builtinId="32" customBuiltin="1"/>
    <cellStyle name="60% - Ênfase2" xfId="14" builtinId="36" customBuiltin="1"/>
    <cellStyle name="60% - Ênfase3" xfId="15" builtinId="40" customBuiltin="1"/>
    <cellStyle name="60% - Ênfase4" xfId="16" builtinId="44" customBuiltin="1"/>
    <cellStyle name="60% - Ênfase5" xfId="17" builtinId="48" customBuiltin="1"/>
    <cellStyle name="60% - Ênfase6" xfId="18" builtinId="52" customBuiltin="1"/>
    <cellStyle name="Bom" xfId="19" builtinId="26" customBuiltin="1"/>
    <cellStyle name="Cálculo" xfId="20" builtinId="22" customBuiltin="1"/>
    <cellStyle name="Célula de Verificação" xfId="21" builtinId="23" customBuiltin="1"/>
    <cellStyle name="Célula Vinculada" xfId="22" builtinId="24" customBuiltin="1"/>
    <cellStyle name="Ênfase1" xfId="23" builtinId="29" customBuiltin="1"/>
    <cellStyle name="Ênfase2" xfId="24" builtinId="33" customBuiltin="1"/>
    <cellStyle name="Ênfase3" xfId="25" builtinId="37" customBuiltin="1"/>
    <cellStyle name="Ênfase4" xfId="26" builtinId="41" customBuiltin="1"/>
    <cellStyle name="Ênfase5" xfId="27" builtinId="45" customBuiltin="1"/>
    <cellStyle name="Ênfase6" xfId="28" builtinId="49" customBuiltin="1"/>
    <cellStyle name="Entrada" xfId="29" builtinId="20" customBuiltin="1"/>
    <cellStyle name="Incorreto" xfId="30" builtinId="27" customBuiltin="1"/>
    <cellStyle name="Moeda 2" xfId="47"/>
    <cellStyle name="Moeda 3" xfId="31"/>
    <cellStyle name="Moeda 4" xfId="58"/>
    <cellStyle name="Moeda_ITEM 1 - COLETA" xfId="46"/>
    <cellStyle name="Neutra" xfId="32" builtinId="28" customBuiltin="1"/>
    <cellStyle name="Normal" xfId="0" builtinId="0"/>
    <cellStyle name="Normal 2" xfId="33"/>
    <cellStyle name="Normal 3" xfId="48"/>
    <cellStyle name="Normal 4" xfId="52"/>
    <cellStyle name="Normal 4 2" xfId="55"/>
    <cellStyle name="Normal 4 3" xfId="59"/>
    <cellStyle name="Normal 4 4" xfId="62"/>
    <cellStyle name="Normal 5" xfId="50"/>
    <cellStyle name="Normal 6" xfId="53"/>
    <cellStyle name="Normal 7" xfId="57"/>
    <cellStyle name="Normal 8" xfId="61"/>
    <cellStyle name="Nota" xfId="34" builtinId="10" customBuiltin="1"/>
    <cellStyle name="Porcentagem 2" xfId="35"/>
    <cellStyle name="Saída" xfId="36" builtinId="21" customBuiltin="1"/>
    <cellStyle name="TableStyleLight1" xfId="54"/>
    <cellStyle name="Texto de Aviso" xfId="37" builtinId="11" customBuiltin="1"/>
    <cellStyle name="Texto Explicativo" xfId="38" builtinId="53" customBuiltin="1"/>
    <cellStyle name="Título" xfId="39" builtinId="15" customBuiltin="1"/>
    <cellStyle name="Título 1" xfId="40" builtinId="16" customBuiltin="1"/>
    <cellStyle name="Título 2" xfId="41" builtinId="17" customBuiltin="1"/>
    <cellStyle name="Título 3" xfId="42" builtinId="18" customBuiltin="1"/>
    <cellStyle name="Título 4" xfId="43" builtinId="19" customBuiltin="1"/>
    <cellStyle name="Título 5" xfId="44"/>
    <cellStyle name="Total" xfId="45" builtinId="25" customBuiltin="1"/>
    <cellStyle name="Vírgula 2" xfId="49"/>
    <cellStyle name="Vírgula 2 2" xfId="60"/>
    <cellStyle name="Vírgula 3" xfId="51"/>
    <cellStyle name="Vírgula 3 2" xfId="56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E6E6E6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8EA9D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Comercial\PROJETOS%20ORIGINAIS%202011\165%20-%20DROGASIL\CFTV%20CPD-SAC\CFTV%20CPD-SAC%20v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quipamentos e material"/>
      <sheetName val="Infra"/>
      <sheetName val="EQUIPAMENTOS - ALARME"/>
      <sheetName val="MÃO DE OBRA "/>
      <sheetName val="Soma Total"/>
      <sheetName val="COC LOCAÇÃO"/>
      <sheetName val="Petição1"/>
      <sheetName val="SAÍDA DE MATERIAS"/>
    </sheetNames>
    <sheetDataSet>
      <sheetData sheetId="0"/>
      <sheetData sheetId="1"/>
      <sheetData sheetId="2"/>
      <sheetData sheetId="3"/>
      <sheetData sheetId="4"/>
      <sheetData sheetId="5"/>
      <sheetData sheetId="6">
        <row r="13">
          <cell r="E13">
            <v>314</v>
          </cell>
        </row>
      </sheetData>
      <sheetData sheetId="7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BJ56"/>
  <sheetViews>
    <sheetView tabSelected="1" view="pageBreakPreview" zoomScale="90" zoomScaleNormal="100" zoomScaleSheetLayoutView="90" workbookViewId="0">
      <selection activeCell="B33" sqref="B33"/>
    </sheetView>
  </sheetViews>
  <sheetFormatPr defaultColWidth="9.140625" defaultRowHeight="16.5" x14ac:dyDescent="0.2"/>
  <cols>
    <col min="1" max="2" width="7.7109375" style="27" customWidth="1"/>
    <col min="3" max="3" width="54" style="29" customWidth="1"/>
    <col min="4" max="4" width="6.5703125" style="29" customWidth="1"/>
    <col min="5" max="5" width="9.7109375" style="41" bestFit="1" customWidth="1"/>
    <col min="6" max="6" width="12.5703125" style="42" customWidth="1"/>
    <col min="7" max="7" width="15.42578125" style="42" customWidth="1"/>
    <col min="8" max="8" width="20.42578125" style="42" bestFit="1" customWidth="1"/>
    <col min="9" max="9" width="15.28515625" style="28" bestFit="1" customWidth="1"/>
    <col min="10" max="11" width="16.7109375" style="28" bestFit="1" customWidth="1"/>
    <col min="12" max="12" width="15.28515625" style="28" bestFit="1" customWidth="1"/>
    <col min="13" max="13" width="16.42578125" style="28" customWidth="1"/>
    <col min="14" max="14" width="19.28515625" style="28" customWidth="1"/>
    <col min="15" max="62" width="9.140625" style="28"/>
    <col min="63" max="16384" width="9.140625" style="29"/>
  </cols>
  <sheetData>
    <row r="1" spans="1:62" s="26" customFormat="1" ht="18" x14ac:dyDescent="0.2">
      <c r="A1" s="25"/>
      <c r="B1" s="90" t="s">
        <v>76</v>
      </c>
      <c r="C1" s="91"/>
      <c r="D1" s="91"/>
      <c r="E1" s="91"/>
      <c r="F1" s="91"/>
      <c r="G1" s="91"/>
      <c r="H1" s="91"/>
      <c r="I1" s="91"/>
      <c r="J1" s="91"/>
      <c r="K1" s="92"/>
    </row>
    <row r="2" spans="1:62" x14ac:dyDescent="0.2">
      <c r="B2" s="95" t="s">
        <v>75</v>
      </c>
      <c r="C2" s="96"/>
      <c r="D2" s="96"/>
      <c r="E2" s="96"/>
      <c r="F2" s="93" t="s">
        <v>15</v>
      </c>
      <c r="G2" s="93"/>
      <c r="H2" s="93"/>
      <c r="I2" s="93"/>
      <c r="J2" s="93"/>
      <c r="K2" s="94"/>
      <c r="M2" s="63"/>
      <c r="N2" s="63"/>
    </row>
    <row r="3" spans="1:62" ht="16.5" customHeight="1" x14ac:dyDescent="0.2">
      <c r="B3" s="64" t="s">
        <v>11</v>
      </c>
      <c r="C3" s="65"/>
      <c r="D3" s="65"/>
      <c r="E3" s="65"/>
      <c r="F3" s="65"/>
      <c r="G3" s="65"/>
      <c r="H3" s="65"/>
      <c r="I3" s="65"/>
      <c r="J3" s="65"/>
      <c r="K3" s="66"/>
      <c r="M3" s="49"/>
      <c r="N3" s="62"/>
    </row>
    <row r="4" spans="1:62" s="33" customFormat="1" x14ac:dyDescent="0.2">
      <c r="A4" s="27"/>
      <c r="B4" s="30" t="s">
        <v>16</v>
      </c>
      <c r="C4" s="97" t="s">
        <v>17</v>
      </c>
      <c r="D4" s="98"/>
      <c r="E4" s="98"/>
      <c r="F4" s="99"/>
      <c r="G4" s="31" t="s">
        <v>18</v>
      </c>
      <c r="H4" s="43" t="s">
        <v>4</v>
      </c>
      <c r="I4" s="46" t="s">
        <v>70</v>
      </c>
      <c r="J4" s="46" t="s">
        <v>71</v>
      </c>
      <c r="K4" s="55" t="s">
        <v>72</v>
      </c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  <c r="AD4" s="32"/>
      <c r="AE4" s="32"/>
      <c r="AF4" s="32"/>
      <c r="AG4" s="32"/>
      <c r="AH4" s="32"/>
      <c r="AI4" s="32"/>
      <c r="AJ4" s="32"/>
      <c r="AK4" s="32"/>
      <c r="AL4" s="32"/>
      <c r="AM4" s="32"/>
      <c r="AN4" s="32"/>
      <c r="AO4" s="32"/>
      <c r="AP4" s="32"/>
      <c r="AQ4" s="32"/>
      <c r="AR4" s="32"/>
      <c r="AS4" s="32"/>
      <c r="AT4" s="32"/>
      <c r="AU4" s="32"/>
      <c r="AV4" s="32"/>
      <c r="AW4" s="32"/>
      <c r="AX4" s="32"/>
      <c r="AY4" s="32"/>
      <c r="AZ4" s="32"/>
      <c r="BA4" s="32"/>
      <c r="BB4" s="32"/>
      <c r="BC4" s="32"/>
      <c r="BD4" s="32"/>
      <c r="BE4" s="32"/>
      <c r="BF4" s="32"/>
      <c r="BG4" s="32"/>
      <c r="BH4" s="32"/>
      <c r="BI4" s="32"/>
      <c r="BJ4" s="32"/>
    </row>
    <row r="5" spans="1:62" x14ac:dyDescent="0.3">
      <c r="B5" s="34">
        <v>1</v>
      </c>
      <c r="C5" s="81" t="s">
        <v>19</v>
      </c>
      <c r="D5" s="82"/>
      <c r="E5" s="82"/>
      <c r="F5" s="83"/>
      <c r="G5" s="35" t="s">
        <v>20</v>
      </c>
      <c r="H5" s="44">
        <v>90</v>
      </c>
      <c r="I5" s="47">
        <v>0</v>
      </c>
      <c r="J5" s="47">
        <f>I5*H5</f>
        <v>0</v>
      </c>
      <c r="K5" s="56">
        <f>J5*12</f>
        <v>0</v>
      </c>
    </row>
    <row r="6" spans="1:62" x14ac:dyDescent="0.3">
      <c r="B6" s="34">
        <v>2</v>
      </c>
      <c r="C6" s="81" t="s">
        <v>21</v>
      </c>
      <c r="D6" s="82"/>
      <c r="E6" s="82"/>
      <c r="F6" s="83"/>
      <c r="G6" s="35" t="s">
        <v>20</v>
      </c>
      <c r="H6" s="44">
        <v>37</v>
      </c>
      <c r="I6" s="47">
        <v>0</v>
      </c>
      <c r="J6" s="47">
        <f t="shared" ref="J6:J30" si="0">I6*H6</f>
        <v>0</v>
      </c>
      <c r="K6" s="56">
        <f t="shared" ref="K6:K30" si="1">J6*12</f>
        <v>0</v>
      </c>
    </row>
    <row r="7" spans="1:62" x14ac:dyDescent="0.3">
      <c r="B7" s="34">
        <v>3</v>
      </c>
      <c r="C7" s="81" t="s">
        <v>22</v>
      </c>
      <c r="D7" s="82"/>
      <c r="E7" s="82"/>
      <c r="F7" s="83"/>
      <c r="G7" s="35" t="s">
        <v>20</v>
      </c>
      <c r="H7" s="44">
        <v>33</v>
      </c>
      <c r="I7" s="47">
        <v>0</v>
      </c>
      <c r="J7" s="47">
        <f t="shared" si="0"/>
        <v>0</v>
      </c>
      <c r="K7" s="56">
        <f t="shared" si="1"/>
        <v>0</v>
      </c>
    </row>
    <row r="8" spans="1:62" x14ac:dyDescent="0.3">
      <c r="B8" s="34">
        <v>4</v>
      </c>
      <c r="C8" s="81" t="s">
        <v>23</v>
      </c>
      <c r="D8" s="82"/>
      <c r="E8" s="82"/>
      <c r="F8" s="83"/>
      <c r="G8" s="35" t="s">
        <v>20</v>
      </c>
      <c r="H8" s="44">
        <v>1</v>
      </c>
      <c r="I8" s="47">
        <v>0</v>
      </c>
      <c r="J8" s="47">
        <f t="shared" si="0"/>
        <v>0</v>
      </c>
      <c r="K8" s="56">
        <f t="shared" si="1"/>
        <v>0</v>
      </c>
    </row>
    <row r="9" spans="1:62" x14ac:dyDescent="0.3">
      <c r="B9" s="34">
        <v>5</v>
      </c>
      <c r="C9" s="81" t="s">
        <v>24</v>
      </c>
      <c r="D9" s="82"/>
      <c r="E9" s="82"/>
      <c r="F9" s="83"/>
      <c r="G9" s="35" t="s">
        <v>20</v>
      </c>
      <c r="H9" s="44">
        <v>14</v>
      </c>
      <c r="I9" s="47">
        <v>0</v>
      </c>
      <c r="J9" s="47">
        <f t="shared" si="0"/>
        <v>0</v>
      </c>
      <c r="K9" s="56">
        <f t="shared" si="1"/>
        <v>0</v>
      </c>
    </row>
    <row r="10" spans="1:62" x14ac:dyDescent="0.3">
      <c r="B10" s="34">
        <v>6</v>
      </c>
      <c r="C10" s="81" t="s">
        <v>25</v>
      </c>
      <c r="D10" s="82"/>
      <c r="E10" s="82"/>
      <c r="F10" s="83"/>
      <c r="G10" s="35" t="s">
        <v>20</v>
      </c>
      <c r="H10" s="44">
        <v>15</v>
      </c>
      <c r="I10" s="47">
        <v>0</v>
      </c>
      <c r="J10" s="47">
        <f t="shared" si="0"/>
        <v>0</v>
      </c>
      <c r="K10" s="56">
        <f t="shared" si="1"/>
        <v>0</v>
      </c>
    </row>
    <row r="11" spans="1:62" x14ac:dyDescent="0.3">
      <c r="B11" s="34">
        <v>7</v>
      </c>
      <c r="C11" s="81" t="s">
        <v>26</v>
      </c>
      <c r="D11" s="82"/>
      <c r="E11" s="82"/>
      <c r="F11" s="83"/>
      <c r="G11" s="35" t="s">
        <v>20</v>
      </c>
      <c r="H11" s="44">
        <v>14</v>
      </c>
      <c r="I11" s="47">
        <v>0</v>
      </c>
      <c r="J11" s="47">
        <f t="shared" si="0"/>
        <v>0</v>
      </c>
      <c r="K11" s="56">
        <f t="shared" si="1"/>
        <v>0</v>
      </c>
    </row>
    <row r="12" spans="1:62" x14ac:dyDescent="0.3">
      <c r="B12" s="34">
        <v>8</v>
      </c>
      <c r="C12" s="81" t="s">
        <v>27</v>
      </c>
      <c r="D12" s="82"/>
      <c r="E12" s="82"/>
      <c r="F12" s="83"/>
      <c r="G12" s="35" t="s">
        <v>20</v>
      </c>
      <c r="H12" s="44">
        <v>28</v>
      </c>
      <c r="I12" s="47">
        <v>0</v>
      </c>
      <c r="J12" s="47">
        <f t="shared" si="0"/>
        <v>0</v>
      </c>
      <c r="K12" s="56">
        <f t="shared" si="1"/>
        <v>0</v>
      </c>
    </row>
    <row r="13" spans="1:62" x14ac:dyDescent="0.3">
      <c r="B13" s="34">
        <v>9</v>
      </c>
      <c r="C13" s="81" t="s">
        <v>28</v>
      </c>
      <c r="D13" s="82"/>
      <c r="E13" s="82"/>
      <c r="F13" s="83"/>
      <c r="G13" s="35" t="s">
        <v>20</v>
      </c>
      <c r="H13" s="44">
        <v>8</v>
      </c>
      <c r="I13" s="47">
        <v>0</v>
      </c>
      <c r="J13" s="47">
        <f t="shared" si="0"/>
        <v>0</v>
      </c>
      <c r="K13" s="56">
        <f t="shared" si="1"/>
        <v>0</v>
      </c>
    </row>
    <row r="14" spans="1:62" x14ac:dyDescent="0.3">
      <c r="B14" s="34">
        <v>10</v>
      </c>
      <c r="C14" s="81" t="s">
        <v>29</v>
      </c>
      <c r="D14" s="82"/>
      <c r="E14" s="82"/>
      <c r="F14" s="83"/>
      <c r="G14" s="35" t="s">
        <v>20</v>
      </c>
      <c r="H14" s="44">
        <v>1</v>
      </c>
      <c r="I14" s="47">
        <v>0</v>
      </c>
      <c r="J14" s="47">
        <f t="shared" si="0"/>
        <v>0</v>
      </c>
      <c r="K14" s="56">
        <f t="shared" si="1"/>
        <v>0</v>
      </c>
    </row>
    <row r="15" spans="1:62" x14ac:dyDescent="0.3">
      <c r="B15" s="34">
        <v>11</v>
      </c>
      <c r="C15" s="81" t="s">
        <v>30</v>
      </c>
      <c r="D15" s="82"/>
      <c r="E15" s="82"/>
      <c r="F15" s="83"/>
      <c r="G15" s="35" t="s">
        <v>20</v>
      </c>
      <c r="H15" s="44">
        <v>3</v>
      </c>
      <c r="I15" s="47">
        <v>0</v>
      </c>
      <c r="J15" s="47">
        <f t="shared" si="0"/>
        <v>0</v>
      </c>
      <c r="K15" s="56">
        <f t="shared" si="1"/>
        <v>0</v>
      </c>
    </row>
    <row r="16" spans="1:62" x14ac:dyDescent="0.3">
      <c r="B16" s="34">
        <v>12</v>
      </c>
      <c r="C16" s="81" t="s">
        <v>31</v>
      </c>
      <c r="D16" s="82"/>
      <c r="E16" s="82"/>
      <c r="F16" s="83"/>
      <c r="G16" s="35" t="s">
        <v>20</v>
      </c>
      <c r="H16" s="44">
        <v>4</v>
      </c>
      <c r="I16" s="47">
        <v>0</v>
      </c>
      <c r="J16" s="47">
        <f t="shared" si="0"/>
        <v>0</v>
      </c>
      <c r="K16" s="56">
        <f t="shared" si="1"/>
        <v>0</v>
      </c>
    </row>
    <row r="17" spans="1:62" x14ac:dyDescent="0.3">
      <c r="B17" s="34">
        <v>13</v>
      </c>
      <c r="C17" s="81" t="s">
        <v>32</v>
      </c>
      <c r="D17" s="82"/>
      <c r="E17" s="82"/>
      <c r="F17" s="83"/>
      <c r="G17" s="35" t="s">
        <v>20</v>
      </c>
      <c r="H17" s="44">
        <v>8</v>
      </c>
      <c r="I17" s="47">
        <v>0</v>
      </c>
      <c r="J17" s="47">
        <f t="shared" si="0"/>
        <v>0</v>
      </c>
      <c r="K17" s="56">
        <f t="shared" si="1"/>
        <v>0</v>
      </c>
    </row>
    <row r="18" spans="1:62" x14ac:dyDescent="0.3">
      <c r="B18" s="34">
        <v>14</v>
      </c>
      <c r="C18" s="81" t="s">
        <v>33</v>
      </c>
      <c r="D18" s="82"/>
      <c r="E18" s="82"/>
      <c r="F18" s="83"/>
      <c r="G18" s="35" t="s">
        <v>20</v>
      </c>
      <c r="H18" s="44">
        <v>2</v>
      </c>
      <c r="I18" s="47">
        <v>0</v>
      </c>
      <c r="J18" s="47">
        <f t="shared" si="0"/>
        <v>0</v>
      </c>
      <c r="K18" s="56">
        <f t="shared" si="1"/>
        <v>0</v>
      </c>
    </row>
    <row r="19" spans="1:62" x14ac:dyDescent="0.3">
      <c r="B19" s="34">
        <v>15</v>
      </c>
      <c r="C19" s="81" t="s">
        <v>34</v>
      </c>
      <c r="D19" s="82"/>
      <c r="E19" s="82"/>
      <c r="F19" s="83"/>
      <c r="G19" s="35" t="s">
        <v>20</v>
      </c>
      <c r="H19" s="44">
        <v>1</v>
      </c>
      <c r="I19" s="47">
        <v>0</v>
      </c>
      <c r="J19" s="47">
        <f t="shared" si="0"/>
        <v>0</v>
      </c>
      <c r="K19" s="56">
        <f t="shared" si="1"/>
        <v>0</v>
      </c>
    </row>
    <row r="20" spans="1:62" x14ac:dyDescent="0.3">
      <c r="B20" s="34">
        <v>16</v>
      </c>
      <c r="C20" s="81" t="s">
        <v>35</v>
      </c>
      <c r="D20" s="82"/>
      <c r="E20" s="82"/>
      <c r="F20" s="83"/>
      <c r="G20" s="35" t="s">
        <v>20</v>
      </c>
      <c r="H20" s="44">
        <v>1</v>
      </c>
      <c r="I20" s="47">
        <v>0</v>
      </c>
      <c r="J20" s="47">
        <f t="shared" si="0"/>
        <v>0</v>
      </c>
      <c r="K20" s="56">
        <f t="shared" si="1"/>
        <v>0</v>
      </c>
    </row>
    <row r="21" spans="1:62" x14ac:dyDescent="0.3">
      <c r="B21" s="34">
        <v>17</v>
      </c>
      <c r="C21" s="81" t="s">
        <v>36</v>
      </c>
      <c r="D21" s="82"/>
      <c r="E21" s="82"/>
      <c r="F21" s="83"/>
      <c r="G21" s="35" t="s">
        <v>20</v>
      </c>
      <c r="H21" s="44">
        <v>6</v>
      </c>
      <c r="I21" s="47">
        <v>0</v>
      </c>
      <c r="J21" s="47">
        <f t="shared" si="0"/>
        <v>0</v>
      </c>
      <c r="K21" s="56">
        <f t="shared" si="1"/>
        <v>0</v>
      </c>
    </row>
    <row r="22" spans="1:62" x14ac:dyDescent="0.3">
      <c r="B22" s="34">
        <v>18</v>
      </c>
      <c r="C22" s="81" t="s">
        <v>37</v>
      </c>
      <c r="D22" s="82"/>
      <c r="E22" s="82"/>
      <c r="F22" s="83"/>
      <c r="G22" s="35" t="s">
        <v>20</v>
      </c>
      <c r="H22" s="44">
        <v>1</v>
      </c>
      <c r="I22" s="47">
        <v>0</v>
      </c>
      <c r="J22" s="47">
        <f t="shared" si="0"/>
        <v>0</v>
      </c>
      <c r="K22" s="56">
        <f t="shared" si="1"/>
        <v>0</v>
      </c>
    </row>
    <row r="23" spans="1:62" x14ac:dyDescent="0.3">
      <c r="B23" s="34">
        <v>19</v>
      </c>
      <c r="C23" s="81" t="s">
        <v>38</v>
      </c>
      <c r="D23" s="82"/>
      <c r="E23" s="82"/>
      <c r="F23" s="83"/>
      <c r="G23" s="35" t="s">
        <v>20</v>
      </c>
      <c r="H23" s="44">
        <v>1</v>
      </c>
      <c r="I23" s="47">
        <v>0</v>
      </c>
      <c r="J23" s="47">
        <f t="shared" si="0"/>
        <v>0</v>
      </c>
      <c r="K23" s="56">
        <f t="shared" si="1"/>
        <v>0</v>
      </c>
    </row>
    <row r="24" spans="1:62" x14ac:dyDescent="0.3">
      <c r="B24" s="34">
        <v>20</v>
      </c>
      <c r="C24" s="81" t="s">
        <v>39</v>
      </c>
      <c r="D24" s="82"/>
      <c r="E24" s="82"/>
      <c r="F24" s="83"/>
      <c r="G24" s="35" t="s">
        <v>20</v>
      </c>
      <c r="H24" s="44">
        <v>1</v>
      </c>
      <c r="I24" s="47">
        <v>0</v>
      </c>
      <c r="J24" s="47">
        <f t="shared" si="0"/>
        <v>0</v>
      </c>
      <c r="K24" s="56">
        <f t="shared" si="1"/>
        <v>0</v>
      </c>
    </row>
    <row r="25" spans="1:62" x14ac:dyDescent="0.3">
      <c r="B25" s="34">
        <v>21</v>
      </c>
      <c r="C25" s="81" t="s">
        <v>40</v>
      </c>
      <c r="D25" s="82"/>
      <c r="E25" s="82"/>
      <c r="F25" s="83"/>
      <c r="G25" s="35" t="s">
        <v>20</v>
      </c>
      <c r="H25" s="44">
        <v>4</v>
      </c>
      <c r="I25" s="47">
        <v>0</v>
      </c>
      <c r="J25" s="47">
        <f t="shared" si="0"/>
        <v>0</v>
      </c>
      <c r="K25" s="56">
        <f t="shared" si="1"/>
        <v>0</v>
      </c>
    </row>
    <row r="26" spans="1:62" x14ac:dyDescent="0.3">
      <c r="B26" s="34">
        <v>22</v>
      </c>
      <c r="C26" s="81" t="s">
        <v>41</v>
      </c>
      <c r="D26" s="82"/>
      <c r="E26" s="82"/>
      <c r="F26" s="83"/>
      <c r="G26" s="35" t="s">
        <v>20</v>
      </c>
      <c r="H26" s="44">
        <v>4</v>
      </c>
      <c r="I26" s="47">
        <v>0</v>
      </c>
      <c r="J26" s="47">
        <f t="shared" si="0"/>
        <v>0</v>
      </c>
      <c r="K26" s="56">
        <f t="shared" si="1"/>
        <v>0</v>
      </c>
    </row>
    <row r="27" spans="1:62" x14ac:dyDescent="0.3">
      <c r="B27" s="34">
        <v>23</v>
      </c>
      <c r="C27" s="81" t="s">
        <v>42</v>
      </c>
      <c r="D27" s="82"/>
      <c r="E27" s="82"/>
      <c r="F27" s="83"/>
      <c r="G27" s="35" t="s">
        <v>20</v>
      </c>
      <c r="H27" s="44">
        <v>2</v>
      </c>
      <c r="I27" s="47">
        <v>0</v>
      </c>
      <c r="J27" s="47">
        <f t="shared" si="0"/>
        <v>0</v>
      </c>
      <c r="K27" s="56">
        <f t="shared" si="1"/>
        <v>0</v>
      </c>
    </row>
    <row r="28" spans="1:62" x14ac:dyDescent="0.3">
      <c r="B28" s="34">
        <v>24</v>
      </c>
      <c r="C28" s="81" t="s">
        <v>43</v>
      </c>
      <c r="D28" s="82"/>
      <c r="E28" s="82"/>
      <c r="F28" s="83"/>
      <c r="G28" s="35" t="s">
        <v>20</v>
      </c>
      <c r="H28" s="44">
        <v>2</v>
      </c>
      <c r="I28" s="47">
        <v>0</v>
      </c>
      <c r="J28" s="47">
        <f t="shared" si="0"/>
        <v>0</v>
      </c>
      <c r="K28" s="56">
        <f t="shared" si="1"/>
        <v>0</v>
      </c>
    </row>
    <row r="29" spans="1:62" x14ac:dyDescent="0.3">
      <c r="B29" s="34">
        <v>25</v>
      </c>
      <c r="C29" s="81" t="s">
        <v>44</v>
      </c>
      <c r="D29" s="82"/>
      <c r="E29" s="82"/>
      <c r="F29" s="83"/>
      <c r="G29" s="35" t="s">
        <v>20</v>
      </c>
      <c r="H29" s="44">
        <v>1</v>
      </c>
      <c r="I29" s="47">
        <v>0</v>
      </c>
      <c r="J29" s="47">
        <f t="shared" si="0"/>
        <v>0</v>
      </c>
      <c r="K29" s="56">
        <f t="shared" si="1"/>
        <v>0</v>
      </c>
    </row>
    <row r="30" spans="1:62" x14ac:dyDescent="0.3">
      <c r="B30" s="34">
        <v>26</v>
      </c>
      <c r="C30" s="81" t="s">
        <v>45</v>
      </c>
      <c r="D30" s="82"/>
      <c r="E30" s="82"/>
      <c r="F30" s="83"/>
      <c r="G30" s="35" t="s">
        <v>20</v>
      </c>
      <c r="H30" s="44">
        <v>1</v>
      </c>
      <c r="I30" s="47">
        <v>0</v>
      </c>
      <c r="J30" s="47">
        <f t="shared" si="0"/>
        <v>0</v>
      </c>
      <c r="K30" s="56">
        <f t="shared" si="1"/>
        <v>0</v>
      </c>
    </row>
    <row r="31" spans="1:62" s="50" customFormat="1" x14ac:dyDescent="0.2">
      <c r="A31" s="48"/>
      <c r="B31" s="70" t="s">
        <v>73</v>
      </c>
      <c r="C31" s="71"/>
      <c r="D31" s="71"/>
      <c r="E31" s="71"/>
      <c r="F31" s="71"/>
      <c r="G31" s="71"/>
      <c r="H31" s="71"/>
      <c r="I31" s="71"/>
      <c r="J31" s="51">
        <f>SUM(J5:J30)</f>
        <v>0</v>
      </c>
      <c r="K31" s="57">
        <f>SUM(K5:K30)</f>
        <v>0</v>
      </c>
      <c r="L31" s="49">
        <f>J31*12</f>
        <v>0</v>
      </c>
      <c r="M31" s="49"/>
      <c r="N31" s="28"/>
      <c r="O31" s="49"/>
      <c r="P31" s="49"/>
      <c r="Q31" s="49"/>
      <c r="R31" s="49"/>
      <c r="S31" s="49"/>
      <c r="T31" s="49"/>
      <c r="U31" s="49"/>
      <c r="V31" s="49"/>
      <c r="W31" s="49"/>
      <c r="X31" s="49"/>
      <c r="Y31" s="49"/>
      <c r="Z31" s="49"/>
      <c r="AA31" s="49"/>
      <c r="AB31" s="49"/>
      <c r="AC31" s="49"/>
      <c r="AD31" s="49"/>
      <c r="AE31" s="49"/>
      <c r="AF31" s="49"/>
      <c r="AG31" s="49"/>
      <c r="AH31" s="49"/>
      <c r="AI31" s="49"/>
      <c r="AJ31" s="49"/>
      <c r="AK31" s="49"/>
      <c r="AL31" s="49"/>
      <c r="AM31" s="49"/>
      <c r="AN31" s="49"/>
      <c r="AO31" s="49"/>
      <c r="AP31" s="49"/>
      <c r="AQ31" s="49"/>
      <c r="AR31" s="49"/>
      <c r="AS31" s="49"/>
      <c r="AT31" s="49"/>
      <c r="AU31" s="49"/>
      <c r="AV31" s="49"/>
      <c r="AW31" s="49"/>
      <c r="AX31" s="49"/>
      <c r="AY31" s="49"/>
      <c r="AZ31" s="49"/>
      <c r="BA31" s="49"/>
      <c r="BB31" s="49"/>
      <c r="BC31" s="49"/>
      <c r="BD31" s="49"/>
      <c r="BE31" s="49"/>
      <c r="BF31" s="49"/>
      <c r="BG31" s="49"/>
      <c r="BH31" s="49"/>
      <c r="BI31" s="49"/>
      <c r="BJ31" s="49"/>
    </row>
    <row r="32" spans="1:62" x14ac:dyDescent="0.2">
      <c r="B32" s="67" t="s">
        <v>77</v>
      </c>
      <c r="C32" s="68"/>
      <c r="D32" s="68"/>
      <c r="E32" s="68"/>
      <c r="F32" s="68"/>
      <c r="G32" s="68"/>
      <c r="H32" s="68"/>
      <c r="I32" s="68"/>
      <c r="J32" s="68"/>
      <c r="K32" s="69"/>
    </row>
    <row r="33" spans="1:62" s="40" customFormat="1" x14ac:dyDescent="0.2">
      <c r="A33" s="36"/>
      <c r="B33" s="37" t="s">
        <v>16</v>
      </c>
      <c r="C33" s="84" t="s">
        <v>17</v>
      </c>
      <c r="D33" s="85"/>
      <c r="E33" s="85"/>
      <c r="F33" s="86"/>
      <c r="G33" s="38" t="s">
        <v>18</v>
      </c>
      <c r="H33" s="45" t="s">
        <v>4</v>
      </c>
      <c r="I33" s="46" t="s">
        <v>70</v>
      </c>
      <c r="J33" s="46" t="s">
        <v>71</v>
      </c>
      <c r="K33" s="55" t="s">
        <v>72</v>
      </c>
      <c r="L33" s="39"/>
      <c r="M33" s="28"/>
      <c r="N33" s="28"/>
      <c r="O33" s="39"/>
      <c r="P33" s="39"/>
      <c r="Q33" s="39"/>
      <c r="R33" s="39"/>
      <c r="S33" s="39"/>
      <c r="T33" s="39"/>
      <c r="U33" s="39"/>
      <c r="V33" s="39"/>
      <c r="W33" s="39"/>
      <c r="X33" s="39"/>
      <c r="Y33" s="39"/>
      <c r="Z33" s="39"/>
      <c r="AA33" s="39"/>
      <c r="AB33" s="39"/>
      <c r="AC33" s="39"/>
      <c r="AD33" s="39"/>
      <c r="AE33" s="39"/>
      <c r="AF33" s="39"/>
      <c r="AG33" s="39"/>
      <c r="AH33" s="39"/>
      <c r="AI33" s="39"/>
      <c r="AJ33" s="39"/>
      <c r="AK33" s="39"/>
      <c r="AL33" s="39"/>
      <c r="AM33" s="39"/>
      <c r="AN33" s="39"/>
      <c r="AO33" s="39"/>
      <c r="AP33" s="39"/>
      <c r="AQ33" s="39"/>
      <c r="AR33" s="39"/>
      <c r="AS33" s="39"/>
      <c r="AT33" s="39"/>
      <c r="AU33" s="39"/>
      <c r="AV33" s="39"/>
      <c r="AW33" s="39"/>
      <c r="AX33" s="39"/>
      <c r="AY33" s="39"/>
      <c r="AZ33" s="39"/>
      <c r="BA33" s="39"/>
      <c r="BB33" s="39"/>
      <c r="BC33" s="39"/>
      <c r="BD33" s="39"/>
      <c r="BE33" s="39"/>
      <c r="BF33" s="39"/>
      <c r="BG33" s="39"/>
      <c r="BH33" s="39"/>
      <c r="BI33" s="39"/>
      <c r="BJ33" s="39"/>
    </row>
    <row r="34" spans="1:62" s="40" customFormat="1" x14ac:dyDescent="0.2">
      <c r="A34" s="36"/>
      <c r="B34" s="34">
        <v>1</v>
      </c>
      <c r="C34" s="74" t="s">
        <v>46</v>
      </c>
      <c r="D34" s="75"/>
      <c r="E34" s="75"/>
      <c r="F34" s="76"/>
      <c r="G34" s="31" t="s">
        <v>47</v>
      </c>
      <c r="H34" s="43">
        <v>51</v>
      </c>
      <c r="I34" s="47">
        <v>0</v>
      </c>
      <c r="J34" s="47">
        <f t="shared" ref="J34" si="2">I34*H34</f>
        <v>0</v>
      </c>
      <c r="K34" s="56">
        <f>J34*12</f>
        <v>0</v>
      </c>
      <c r="L34" s="39"/>
      <c r="M34" s="28"/>
      <c r="N34" s="28"/>
      <c r="O34" s="39"/>
      <c r="P34" s="39"/>
      <c r="Q34" s="39"/>
      <c r="R34" s="39"/>
      <c r="S34" s="39"/>
      <c r="T34" s="39"/>
      <c r="U34" s="39"/>
      <c r="V34" s="39"/>
      <c r="W34" s="39"/>
      <c r="X34" s="39"/>
      <c r="Y34" s="39"/>
      <c r="Z34" s="39"/>
      <c r="AA34" s="39"/>
      <c r="AB34" s="39"/>
      <c r="AC34" s="39"/>
      <c r="AD34" s="39"/>
      <c r="AE34" s="39"/>
      <c r="AF34" s="39"/>
      <c r="AG34" s="39"/>
      <c r="AH34" s="39"/>
      <c r="AI34" s="39"/>
      <c r="AJ34" s="39"/>
      <c r="AK34" s="39"/>
      <c r="AL34" s="39"/>
      <c r="AM34" s="39"/>
      <c r="AN34" s="39"/>
      <c r="AO34" s="39"/>
      <c r="AP34" s="39"/>
      <c r="AQ34" s="39"/>
      <c r="AR34" s="39"/>
      <c r="AS34" s="39"/>
      <c r="AT34" s="39"/>
      <c r="AU34" s="39"/>
      <c r="AV34" s="39"/>
      <c r="AW34" s="39"/>
      <c r="AX34" s="39"/>
      <c r="AY34" s="39"/>
      <c r="AZ34" s="39"/>
      <c r="BA34" s="39"/>
      <c r="BB34" s="39"/>
      <c r="BC34" s="39"/>
      <c r="BD34" s="39"/>
      <c r="BE34" s="39"/>
      <c r="BF34" s="39"/>
      <c r="BG34" s="39"/>
      <c r="BH34" s="39"/>
      <c r="BI34" s="39"/>
      <c r="BJ34" s="39"/>
    </row>
    <row r="35" spans="1:62" s="40" customFormat="1" x14ac:dyDescent="0.2">
      <c r="A35" s="36"/>
      <c r="B35" s="34">
        <v>2</v>
      </c>
      <c r="C35" s="74" t="s">
        <v>48</v>
      </c>
      <c r="D35" s="75"/>
      <c r="E35" s="75"/>
      <c r="F35" s="76"/>
      <c r="G35" s="31" t="s">
        <v>47</v>
      </c>
      <c r="H35" s="43">
        <v>175</v>
      </c>
      <c r="I35" s="47">
        <v>0</v>
      </c>
      <c r="J35" s="47">
        <f t="shared" ref="J35:J54" si="3">I35*H35</f>
        <v>0</v>
      </c>
      <c r="K35" s="56">
        <f t="shared" ref="K35:K54" si="4">J35*12</f>
        <v>0</v>
      </c>
      <c r="L35" s="39"/>
      <c r="M35" s="28"/>
      <c r="N35" s="28"/>
      <c r="O35" s="39"/>
      <c r="P35" s="39"/>
      <c r="Q35" s="39"/>
      <c r="R35" s="39"/>
      <c r="S35" s="39"/>
      <c r="T35" s="39"/>
      <c r="U35" s="39"/>
      <c r="V35" s="39"/>
      <c r="W35" s="39"/>
      <c r="X35" s="39"/>
      <c r="Y35" s="39"/>
      <c r="Z35" s="39"/>
      <c r="AA35" s="39"/>
      <c r="AB35" s="39"/>
      <c r="AC35" s="39"/>
      <c r="AD35" s="39"/>
      <c r="AE35" s="39"/>
      <c r="AF35" s="39"/>
      <c r="AG35" s="39"/>
      <c r="AH35" s="39"/>
      <c r="AI35" s="39"/>
      <c r="AJ35" s="39"/>
      <c r="AK35" s="39"/>
      <c r="AL35" s="39"/>
      <c r="AM35" s="39"/>
      <c r="AN35" s="39"/>
      <c r="AO35" s="39"/>
      <c r="AP35" s="39"/>
      <c r="AQ35" s="39"/>
      <c r="AR35" s="39"/>
      <c r="AS35" s="39"/>
      <c r="AT35" s="39"/>
      <c r="AU35" s="39"/>
      <c r="AV35" s="39"/>
      <c r="AW35" s="39"/>
      <c r="AX35" s="39"/>
      <c r="AY35" s="39"/>
      <c r="AZ35" s="39"/>
      <c r="BA35" s="39"/>
      <c r="BB35" s="39"/>
      <c r="BC35" s="39"/>
      <c r="BD35" s="39"/>
      <c r="BE35" s="39"/>
      <c r="BF35" s="39"/>
      <c r="BG35" s="39"/>
      <c r="BH35" s="39"/>
      <c r="BI35" s="39"/>
      <c r="BJ35" s="39"/>
    </row>
    <row r="36" spans="1:62" s="40" customFormat="1" x14ac:dyDescent="0.2">
      <c r="A36" s="36"/>
      <c r="B36" s="34">
        <v>3</v>
      </c>
      <c r="C36" s="74" t="s">
        <v>49</v>
      </c>
      <c r="D36" s="75"/>
      <c r="E36" s="75"/>
      <c r="F36" s="76"/>
      <c r="G36" s="31" t="s">
        <v>47</v>
      </c>
      <c r="H36" s="43">
        <v>25</v>
      </c>
      <c r="I36" s="47">
        <v>0</v>
      </c>
      <c r="J36" s="47">
        <f t="shared" si="3"/>
        <v>0</v>
      </c>
      <c r="K36" s="56">
        <f t="shared" si="4"/>
        <v>0</v>
      </c>
      <c r="L36" s="39"/>
      <c r="M36" s="28"/>
      <c r="N36" s="28"/>
      <c r="O36" s="39"/>
      <c r="P36" s="39"/>
      <c r="Q36" s="39"/>
      <c r="R36" s="39"/>
      <c r="S36" s="39"/>
      <c r="T36" s="39"/>
      <c r="U36" s="39"/>
      <c r="V36" s="39"/>
      <c r="W36" s="39"/>
      <c r="X36" s="39"/>
      <c r="Y36" s="39"/>
      <c r="Z36" s="39"/>
      <c r="AA36" s="39"/>
      <c r="AB36" s="39"/>
      <c r="AC36" s="39"/>
      <c r="AD36" s="39"/>
      <c r="AE36" s="39"/>
      <c r="AF36" s="39"/>
      <c r="AG36" s="39"/>
      <c r="AH36" s="39"/>
      <c r="AI36" s="39"/>
      <c r="AJ36" s="39"/>
      <c r="AK36" s="39"/>
      <c r="AL36" s="39"/>
      <c r="AM36" s="39"/>
      <c r="AN36" s="39"/>
      <c r="AO36" s="39"/>
      <c r="AP36" s="39"/>
      <c r="AQ36" s="39"/>
      <c r="AR36" s="39"/>
      <c r="AS36" s="39"/>
      <c r="AT36" s="39"/>
      <c r="AU36" s="39"/>
      <c r="AV36" s="39"/>
      <c r="AW36" s="39"/>
      <c r="AX36" s="39"/>
      <c r="AY36" s="39"/>
      <c r="AZ36" s="39"/>
      <c r="BA36" s="39"/>
      <c r="BB36" s="39"/>
      <c r="BC36" s="39"/>
      <c r="BD36" s="39"/>
      <c r="BE36" s="39"/>
      <c r="BF36" s="39"/>
      <c r="BG36" s="39"/>
      <c r="BH36" s="39"/>
      <c r="BI36" s="39"/>
      <c r="BJ36" s="39"/>
    </row>
    <row r="37" spans="1:62" s="40" customFormat="1" x14ac:dyDescent="0.2">
      <c r="A37" s="36"/>
      <c r="B37" s="34">
        <v>4</v>
      </c>
      <c r="C37" s="74" t="s">
        <v>50</v>
      </c>
      <c r="D37" s="75"/>
      <c r="E37" s="75"/>
      <c r="F37" s="76"/>
      <c r="G37" s="31" t="s">
        <v>47</v>
      </c>
      <c r="H37" s="43">
        <v>200</v>
      </c>
      <c r="I37" s="47">
        <v>0</v>
      </c>
      <c r="J37" s="47">
        <f t="shared" si="3"/>
        <v>0</v>
      </c>
      <c r="K37" s="56">
        <f t="shared" si="4"/>
        <v>0</v>
      </c>
      <c r="L37" s="39"/>
      <c r="M37" s="28"/>
      <c r="N37" s="28"/>
      <c r="O37" s="39"/>
      <c r="P37" s="39"/>
      <c r="Q37" s="39"/>
      <c r="R37" s="39"/>
      <c r="S37" s="39"/>
      <c r="T37" s="39"/>
      <c r="U37" s="39"/>
      <c r="V37" s="39"/>
      <c r="W37" s="39"/>
      <c r="X37" s="39"/>
      <c r="Y37" s="39"/>
      <c r="Z37" s="39"/>
      <c r="AA37" s="39"/>
      <c r="AB37" s="39"/>
      <c r="AC37" s="39"/>
      <c r="AD37" s="39"/>
      <c r="AE37" s="39"/>
      <c r="AF37" s="39"/>
      <c r="AG37" s="39"/>
      <c r="AH37" s="39"/>
      <c r="AI37" s="39"/>
      <c r="AJ37" s="39"/>
      <c r="AK37" s="39"/>
      <c r="AL37" s="39"/>
      <c r="AM37" s="39"/>
      <c r="AN37" s="39"/>
      <c r="AO37" s="39"/>
      <c r="AP37" s="39"/>
      <c r="AQ37" s="39"/>
      <c r="AR37" s="39"/>
      <c r="AS37" s="39"/>
      <c r="AT37" s="39"/>
      <c r="AU37" s="39"/>
      <c r="AV37" s="39"/>
      <c r="AW37" s="39"/>
      <c r="AX37" s="39"/>
      <c r="AY37" s="39"/>
      <c r="AZ37" s="39"/>
      <c r="BA37" s="39"/>
      <c r="BB37" s="39"/>
      <c r="BC37" s="39"/>
      <c r="BD37" s="39"/>
      <c r="BE37" s="39"/>
      <c r="BF37" s="39"/>
      <c r="BG37" s="39"/>
      <c r="BH37" s="39"/>
      <c r="BI37" s="39"/>
      <c r="BJ37" s="39"/>
    </row>
    <row r="38" spans="1:62" s="40" customFormat="1" x14ac:dyDescent="0.2">
      <c r="A38" s="36"/>
      <c r="B38" s="34">
        <v>5</v>
      </c>
      <c r="C38" s="74" t="s">
        <v>51</v>
      </c>
      <c r="D38" s="75"/>
      <c r="E38" s="75"/>
      <c r="F38" s="76"/>
      <c r="G38" s="31" t="s">
        <v>47</v>
      </c>
      <c r="H38" s="43">
        <v>25</v>
      </c>
      <c r="I38" s="47">
        <v>0</v>
      </c>
      <c r="J38" s="47">
        <f t="shared" si="3"/>
        <v>0</v>
      </c>
      <c r="K38" s="56">
        <f t="shared" si="4"/>
        <v>0</v>
      </c>
      <c r="L38" s="39"/>
      <c r="M38" s="28"/>
      <c r="N38" s="28"/>
      <c r="O38" s="39"/>
      <c r="P38" s="39"/>
      <c r="Q38" s="39"/>
      <c r="R38" s="39"/>
      <c r="S38" s="39"/>
      <c r="T38" s="39"/>
      <c r="U38" s="39"/>
      <c r="V38" s="39"/>
      <c r="W38" s="39"/>
      <c r="X38" s="39"/>
      <c r="Y38" s="39"/>
      <c r="Z38" s="39"/>
      <c r="AA38" s="39"/>
      <c r="AB38" s="39"/>
      <c r="AC38" s="39"/>
      <c r="AD38" s="39"/>
      <c r="AE38" s="39"/>
      <c r="AF38" s="39"/>
      <c r="AG38" s="39"/>
      <c r="AH38" s="39"/>
      <c r="AI38" s="39"/>
      <c r="AJ38" s="39"/>
      <c r="AK38" s="39"/>
      <c r="AL38" s="39"/>
      <c r="AM38" s="39"/>
      <c r="AN38" s="39"/>
      <c r="AO38" s="39"/>
      <c r="AP38" s="39"/>
      <c r="AQ38" s="39"/>
      <c r="AR38" s="39"/>
      <c r="AS38" s="39"/>
      <c r="AT38" s="39"/>
      <c r="AU38" s="39"/>
      <c r="AV38" s="39"/>
      <c r="AW38" s="39"/>
      <c r="AX38" s="39"/>
      <c r="AY38" s="39"/>
      <c r="AZ38" s="39"/>
      <c r="BA38" s="39"/>
      <c r="BB38" s="39"/>
      <c r="BC38" s="39"/>
      <c r="BD38" s="39"/>
      <c r="BE38" s="39"/>
      <c r="BF38" s="39"/>
      <c r="BG38" s="39"/>
      <c r="BH38" s="39"/>
      <c r="BI38" s="39"/>
      <c r="BJ38" s="39"/>
    </row>
    <row r="39" spans="1:62" s="40" customFormat="1" x14ac:dyDescent="0.2">
      <c r="A39" s="36"/>
      <c r="B39" s="34">
        <v>6</v>
      </c>
      <c r="C39" s="74" t="s">
        <v>52</v>
      </c>
      <c r="D39" s="75"/>
      <c r="E39" s="75"/>
      <c r="F39" s="76"/>
      <c r="G39" s="31" t="s">
        <v>47</v>
      </c>
      <c r="H39" s="43">
        <v>15</v>
      </c>
      <c r="I39" s="47">
        <v>0</v>
      </c>
      <c r="J39" s="47">
        <f t="shared" si="3"/>
        <v>0</v>
      </c>
      <c r="K39" s="56">
        <f t="shared" si="4"/>
        <v>0</v>
      </c>
      <c r="L39" s="39"/>
      <c r="M39" s="28"/>
      <c r="N39" s="28"/>
      <c r="O39" s="39"/>
      <c r="P39" s="39"/>
      <c r="Q39" s="39"/>
      <c r="R39" s="39"/>
      <c r="S39" s="39"/>
      <c r="T39" s="39"/>
      <c r="U39" s="39"/>
      <c r="V39" s="39"/>
      <c r="W39" s="39"/>
      <c r="X39" s="39"/>
      <c r="Y39" s="39"/>
      <c r="Z39" s="39"/>
      <c r="AA39" s="39"/>
      <c r="AB39" s="39"/>
      <c r="AC39" s="39"/>
      <c r="AD39" s="39"/>
      <c r="AE39" s="39"/>
      <c r="AF39" s="39"/>
      <c r="AG39" s="39"/>
      <c r="AH39" s="39"/>
      <c r="AI39" s="39"/>
      <c r="AJ39" s="39"/>
      <c r="AK39" s="39"/>
      <c r="AL39" s="39"/>
      <c r="AM39" s="39"/>
      <c r="AN39" s="39"/>
      <c r="AO39" s="39"/>
      <c r="AP39" s="39"/>
      <c r="AQ39" s="39"/>
      <c r="AR39" s="39"/>
      <c r="AS39" s="39"/>
      <c r="AT39" s="39"/>
      <c r="AU39" s="39"/>
      <c r="AV39" s="39"/>
      <c r="AW39" s="39"/>
      <c r="AX39" s="39"/>
      <c r="AY39" s="39"/>
      <c r="AZ39" s="39"/>
      <c r="BA39" s="39"/>
      <c r="BB39" s="39"/>
      <c r="BC39" s="39"/>
      <c r="BD39" s="39"/>
      <c r="BE39" s="39"/>
      <c r="BF39" s="39"/>
      <c r="BG39" s="39"/>
      <c r="BH39" s="39"/>
      <c r="BI39" s="39"/>
      <c r="BJ39" s="39"/>
    </row>
    <row r="40" spans="1:62" s="40" customFormat="1" x14ac:dyDescent="0.2">
      <c r="A40" s="36"/>
      <c r="B40" s="34">
        <v>7</v>
      </c>
      <c r="C40" s="74" t="s">
        <v>53</v>
      </c>
      <c r="D40" s="75"/>
      <c r="E40" s="75"/>
      <c r="F40" s="76"/>
      <c r="G40" s="31" t="s">
        <v>47</v>
      </c>
      <c r="H40" s="43">
        <v>225</v>
      </c>
      <c r="I40" s="47">
        <v>0</v>
      </c>
      <c r="J40" s="47">
        <f t="shared" si="3"/>
        <v>0</v>
      </c>
      <c r="K40" s="56">
        <f t="shared" si="4"/>
        <v>0</v>
      </c>
      <c r="L40" s="39"/>
      <c r="M40" s="28"/>
      <c r="N40" s="28"/>
      <c r="O40" s="39"/>
      <c r="P40" s="39"/>
      <c r="Q40" s="39"/>
      <c r="R40" s="39"/>
      <c r="S40" s="39"/>
      <c r="T40" s="39"/>
      <c r="U40" s="39"/>
      <c r="V40" s="39"/>
      <c r="W40" s="39"/>
      <c r="X40" s="39"/>
      <c r="Y40" s="39"/>
      <c r="Z40" s="39"/>
      <c r="AA40" s="39"/>
      <c r="AB40" s="39"/>
      <c r="AC40" s="39"/>
      <c r="AD40" s="39"/>
      <c r="AE40" s="39"/>
      <c r="AF40" s="39"/>
      <c r="AG40" s="39"/>
      <c r="AH40" s="39"/>
      <c r="AI40" s="39"/>
      <c r="AJ40" s="39"/>
      <c r="AK40" s="39"/>
      <c r="AL40" s="39"/>
      <c r="AM40" s="39"/>
      <c r="AN40" s="39"/>
      <c r="AO40" s="39"/>
      <c r="AP40" s="39"/>
      <c r="AQ40" s="39"/>
      <c r="AR40" s="39"/>
      <c r="AS40" s="39"/>
      <c r="AT40" s="39"/>
      <c r="AU40" s="39"/>
      <c r="AV40" s="39"/>
      <c r="AW40" s="39"/>
      <c r="AX40" s="39"/>
      <c r="AY40" s="39"/>
      <c r="AZ40" s="39"/>
      <c r="BA40" s="39"/>
      <c r="BB40" s="39"/>
      <c r="BC40" s="39"/>
      <c r="BD40" s="39"/>
      <c r="BE40" s="39"/>
      <c r="BF40" s="39"/>
      <c r="BG40" s="39"/>
      <c r="BH40" s="39"/>
      <c r="BI40" s="39"/>
      <c r="BJ40" s="39"/>
    </row>
    <row r="41" spans="1:62" s="40" customFormat="1" x14ac:dyDescent="0.2">
      <c r="A41" s="36"/>
      <c r="B41" s="34">
        <v>8</v>
      </c>
      <c r="C41" s="74" t="s">
        <v>54</v>
      </c>
      <c r="D41" s="75"/>
      <c r="E41" s="75"/>
      <c r="F41" s="76"/>
      <c r="G41" s="31" t="s">
        <v>47</v>
      </c>
      <c r="H41" s="43">
        <v>15</v>
      </c>
      <c r="I41" s="47">
        <v>0</v>
      </c>
      <c r="J41" s="47">
        <f t="shared" si="3"/>
        <v>0</v>
      </c>
      <c r="K41" s="56">
        <f t="shared" si="4"/>
        <v>0</v>
      </c>
      <c r="L41" s="39"/>
      <c r="M41" s="28"/>
      <c r="N41" s="28"/>
      <c r="O41" s="39"/>
      <c r="P41" s="39"/>
      <c r="Q41" s="39"/>
      <c r="R41" s="39"/>
      <c r="S41" s="39"/>
      <c r="T41" s="39"/>
      <c r="U41" s="39"/>
      <c r="V41" s="39"/>
      <c r="W41" s="39"/>
      <c r="X41" s="39"/>
      <c r="Y41" s="39"/>
      <c r="Z41" s="39"/>
      <c r="AA41" s="39"/>
      <c r="AB41" s="39"/>
      <c r="AC41" s="39"/>
      <c r="AD41" s="39"/>
      <c r="AE41" s="39"/>
      <c r="AF41" s="39"/>
      <c r="AG41" s="39"/>
      <c r="AH41" s="39"/>
      <c r="AI41" s="39"/>
      <c r="AJ41" s="39"/>
      <c r="AK41" s="39"/>
      <c r="AL41" s="39"/>
      <c r="AM41" s="39"/>
      <c r="AN41" s="39"/>
      <c r="AO41" s="39"/>
      <c r="AP41" s="39"/>
      <c r="AQ41" s="39"/>
      <c r="AR41" s="39"/>
      <c r="AS41" s="39"/>
      <c r="AT41" s="39"/>
      <c r="AU41" s="39"/>
      <c r="AV41" s="39"/>
      <c r="AW41" s="39"/>
      <c r="AX41" s="39"/>
      <c r="AY41" s="39"/>
      <c r="AZ41" s="39"/>
      <c r="BA41" s="39"/>
      <c r="BB41" s="39"/>
      <c r="BC41" s="39"/>
      <c r="BD41" s="39"/>
      <c r="BE41" s="39"/>
      <c r="BF41" s="39"/>
      <c r="BG41" s="39"/>
      <c r="BH41" s="39"/>
      <c r="BI41" s="39"/>
      <c r="BJ41" s="39"/>
    </row>
    <row r="42" spans="1:62" s="40" customFormat="1" x14ac:dyDescent="0.2">
      <c r="A42" s="36"/>
      <c r="B42" s="34">
        <v>9</v>
      </c>
      <c r="C42" s="74" t="s">
        <v>55</v>
      </c>
      <c r="D42" s="75"/>
      <c r="E42" s="75"/>
      <c r="F42" s="76"/>
      <c r="G42" s="31" t="s">
        <v>47</v>
      </c>
      <c r="H42" s="43">
        <v>60</v>
      </c>
      <c r="I42" s="47">
        <v>0</v>
      </c>
      <c r="J42" s="47">
        <f t="shared" si="3"/>
        <v>0</v>
      </c>
      <c r="K42" s="56">
        <f t="shared" si="4"/>
        <v>0</v>
      </c>
      <c r="L42" s="39"/>
      <c r="M42" s="28"/>
      <c r="N42" s="28"/>
      <c r="O42" s="39"/>
      <c r="P42" s="39"/>
      <c r="Q42" s="39"/>
      <c r="R42" s="39"/>
      <c r="S42" s="39"/>
      <c r="T42" s="39"/>
      <c r="U42" s="39"/>
      <c r="V42" s="39"/>
      <c r="W42" s="39"/>
      <c r="X42" s="39"/>
      <c r="Y42" s="39"/>
      <c r="Z42" s="39"/>
      <c r="AA42" s="39"/>
      <c r="AB42" s="39"/>
      <c r="AC42" s="39"/>
      <c r="AD42" s="39"/>
      <c r="AE42" s="39"/>
      <c r="AF42" s="39"/>
      <c r="AG42" s="39"/>
      <c r="AH42" s="39"/>
      <c r="AI42" s="39"/>
      <c r="AJ42" s="39"/>
      <c r="AK42" s="39"/>
      <c r="AL42" s="39"/>
      <c r="AM42" s="39"/>
      <c r="AN42" s="39"/>
      <c r="AO42" s="39"/>
      <c r="AP42" s="39"/>
      <c r="AQ42" s="39"/>
      <c r="AR42" s="39"/>
      <c r="AS42" s="39"/>
      <c r="AT42" s="39"/>
      <c r="AU42" s="39"/>
      <c r="AV42" s="39"/>
      <c r="AW42" s="39"/>
      <c r="AX42" s="39"/>
      <c r="AY42" s="39"/>
      <c r="AZ42" s="39"/>
      <c r="BA42" s="39"/>
      <c r="BB42" s="39"/>
      <c r="BC42" s="39"/>
      <c r="BD42" s="39"/>
      <c r="BE42" s="39"/>
      <c r="BF42" s="39"/>
      <c r="BG42" s="39"/>
      <c r="BH42" s="39"/>
      <c r="BI42" s="39"/>
      <c r="BJ42" s="39"/>
    </row>
    <row r="43" spans="1:62" s="40" customFormat="1" x14ac:dyDescent="0.2">
      <c r="A43" s="36"/>
      <c r="B43" s="34">
        <v>10</v>
      </c>
      <c r="C43" s="74" t="s">
        <v>56</v>
      </c>
      <c r="D43" s="75"/>
      <c r="E43" s="75"/>
      <c r="F43" s="76"/>
      <c r="G43" s="31" t="s">
        <v>47</v>
      </c>
      <c r="H43" s="43">
        <v>30</v>
      </c>
      <c r="I43" s="47">
        <v>0</v>
      </c>
      <c r="J43" s="47">
        <f t="shared" si="3"/>
        <v>0</v>
      </c>
      <c r="K43" s="56">
        <f t="shared" si="4"/>
        <v>0</v>
      </c>
      <c r="L43" s="39"/>
      <c r="M43" s="28"/>
      <c r="N43" s="28"/>
      <c r="O43" s="39"/>
      <c r="P43" s="39"/>
      <c r="Q43" s="39"/>
      <c r="R43" s="39"/>
      <c r="S43" s="39"/>
      <c r="T43" s="39"/>
      <c r="U43" s="39"/>
      <c r="V43" s="39"/>
      <c r="W43" s="39"/>
      <c r="X43" s="39"/>
      <c r="Y43" s="39"/>
      <c r="Z43" s="39"/>
      <c r="AA43" s="39"/>
      <c r="AB43" s="39"/>
      <c r="AC43" s="39"/>
      <c r="AD43" s="39"/>
      <c r="AE43" s="39"/>
      <c r="AF43" s="39"/>
      <c r="AG43" s="39"/>
      <c r="AH43" s="39"/>
      <c r="AI43" s="39"/>
      <c r="AJ43" s="39"/>
      <c r="AK43" s="39"/>
      <c r="AL43" s="39"/>
      <c r="AM43" s="39"/>
      <c r="AN43" s="39"/>
      <c r="AO43" s="39"/>
      <c r="AP43" s="39"/>
      <c r="AQ43" s="39"/>
      <c r="AR43" s="39"/>
      <c r="AS43" s="39"/>
      <c r="AT43" s="39"/>
      <c r="AU43" s="39"/>
      <c r="AV43" s="39"/>
      <c r="AW43" s="39"/>
      <c r="AX43" s="39"/>
      <c r="AY43" s="39"/>
      <c r="AZ43" s="39"/>
      <c r="BA43" s="39"/>
      <c r="BB43" s="39"/>
      <c r="BC43" s="39"/>
      <c r="BD43" s="39"/>
      <c r="BE43" s="39"/>
      <c r="BF43" s="39"/>
      <c r="BG43" s="39"/>
      <c r="BH43" s="39"/>
      <c r="BI43" s="39"/>
      <c r="BJ43" s="39"/>
    </row>
    <row r="44" spans="1:62" s="40" customFormat="1" x14ac:dyDescent="0.2">
      <c r="A44" s="36"/>
      <c r="B44" s="34">
        <v>11</v>
      </c>
      <c r="C44" s="74" t="s">
        <v>57</v>
      </c>
      <c r="D44" s="75"/>
      <c r="E44" s="75"/>
      <c r="F44" s="76"/>
      <c r="G44" s="31" t="s">
        <v>58</v>
      </c>
      <c r="H44" s="43">
        <v>16000</v>
      </c>
      <c r="I44" s="47">
        <v>0</v>
      </c>
      <c r="J44" s="47">
        <f t="shared" si="3"/>
        <v>0</v>
      </c>
      <c r="K44" s="56">
        <f t="shared" si="4"/>
        <v>0</v>
      </c>
      <c r="L44" s="39"/>
      <c r="M44" s="28"/>
      <c r="N44" s="28"/>
      <c r="O44" s="39"/>
      <c r="P44" s="39"/>
      <c r="Q44" s="39"/>
      <c r="R44" s="39"/>
      <c r="S44" s="39"/>
      <c r="T44" s="39"/>
      <c r="U44" s="39"/>
      <c r="V44" s="39"/>
      <c r="W44" s="39"/>
      <c r="X44" s="39"/>
      <c r="Y44" s="39"/>
      <c r="Z44" s="39"/>
      <c r="AA44" s="39"/>
      <c r="AB44" s="39"/>
      <c r="AC44" s="39"/>
      <c r="AD44" s="39"/>
      <c r="AE44" s="39"/>
      <c r="AF44" s="39"/>
      <c r="AG44" s="39"/>
      <c r="AH44" s="39"/>
      <c r="AI44" s="39"/>
      <c r="AJ44" s="39"/>
      <c r="AK44" s="39"/>
      <c r="AL44" s="39"/>
      <c r="AM44" s="39"/>
      <c r="AN44" s="39"/>
      <c r="AO44" s="39"/>
      <c r="AP44" s="39"/>
      <c r="AQ44" s="39"/>
      <c r="AR44" s="39"/>
      <c r="AS44" s="39"/>
      <c r="AT44" s="39"/>
      <c r="AU44" s="39"/>
      <c r="AV44" s="39"/>
      <c r="AW44" s="39"/>
      <c r="AX44" s="39"/>
      <c r="AY44" s="39"/>
      <c r="AZ44" s="39"/>
      <c r="BA44" s="39"/>
      <c r="BB44" s="39"/>
      <c r="BC44" s="39"/>
      <c r="BD44" s="39"/>
      <c r="BE44" s="39"/>
      <c r="BF44" s="39"/>
      <c r="BG44" s="39"/>
      <c r="BH44" s="39"/>
      <c r="BI44" s="39"/>
      <c r="BJ44" s="39"/>
    </row>
    <row r="45" spans="1:62" s="40" customFormat="1" x14ac:dyDescent="0.2">
      <c r="A45" s="36"/>
      <c r="B45" s="34">
        <v>12</v>
      </c>
      <c r="C45" s="74" t="s">
        <v>59</v>
      </c>
      <c r="D45" s="75"/>
      <c r="E45" s="75"/>
      <c r="F45" s="76"/>
      <c r="G45" s="31" t="s">
        <v>47</v>
      </c>
      <c r="H45" s="43">
        <v>650</v>
      </c>
      <c r="I45" s="47">
        <v>0</v>
      </c>
      <c r="J45" s="47">
        <f t="shared" si="3"/>
        <v>0</v>
      </c>
      <c r="K45" s="56">
        <f t="shared" si="4"/>
        <v>0</v>
      </c>
      <c r="L45" s="39"/>
      <c r="M45" s="28"/>
      <c r="N45" s="28"/>
      <c r="O45" s="39"/>
      <c r="P45" s="39"/>
      <c r="Q45" s="39"/>
      <c r="R45" s="39"/>
      <c r="S45" s="39"/>
      <c r="T45" s="39"/>
      <c r="U45" s="39"/>
      <c r="V45" s="39"/>
      <c r="W45" s="39"/>
      <c r="X45" s="39"/>
      <c r="Y45" s="39"/>
      <c r="Z45" s="39"/>
      <c r="AA45" s="39"/>
      <c r="AB45" s="39"/>
      <c r="AC45" s="39"/>
      <c r="AD45" s="39"/>
      <c r="AE45" s="39"/>
      <c r="AF45" s="39"/>
      <c r="AG45" s="39"/>
      <c r="AH45" s="39"/>
      <c r="AI45" s="39"/>
      <c r="AJ45" s="39"/>
      <c r="AK45" s="39"/>
      <c r="AL45" s="39"/>
      <c r="AM45" s="39"/>
      <c r="AN45" s="39"/>
      <c r="AO45" s="39"/>
      <c r="AP45" s="39"/>
      <c r="AQ45" s="39"/>
      <c r="AR45" s="39"/>
      <c r="AS45" s="39"/>
      <c r="AT45" s="39"/>
      <c r="AU45" s="39"/>
      <c r="AV45" s="39"/>
      <c r="AW45" s="39"/>
      <c r="AX45" s="39"/>
      <c r="AY45" s="39"/>
      <c r="AZ45" s="39"/>
      <c r="BA45" s="39"/>
      <c r="BB45" s="39"/>
      <c r="BC45" s="39"/>
      <c r="BD45" s="39"/>
      <c r="BE45" s="39"/>
      <c r="BF45" s="39"/>
      <c r="BG45" s="39"/>
      <c r="BH45" s="39"/>
      <c r="BI45" s="39"/>
      <c r="BJ45" s="39"/>
    </row>
    <row r="46" spans="1:62" s="40" customFormat="1" x14ac:dyDescent="0.2">
      <c r="A46" s="36"/>
      <c r="B46" s="34">
        <v>13</v>
      </c>
      <c r="C46" s="74" t="s">
        <v>60</v>
      </c>
      <c r="D46" s="75"/>
      <c r="E46" s="75"/>
      <c r="F46" s="76"/>
      <c r="G46" s="31" t="s">
        <v>47</v>
      </c>
      <c r="H46" s="43">
        <v>1100</v>
      </c>
      <c r="I46" s="47">
        <v>0</v>
      </c>
      <c r="J46" s="47">
        <f t="shared" si="3"/>
        <v>0</v>
      </c>
      <c r="K46" s="56">
        <f t="shared" si="4"/>
        <v>0</v>
      </c>
      <c r="L46" s="39"/>
      <c r="M46" s="28"/>
      <c r="N46" s="28"/>
      <c r="O46" s="39"/>
      <c r="P46" s="39"/>
      <c r="Q46" s="39"/>
      <c r="R46" s="39"/>
      <c r="S46" s="39"/>
      <c r="T46" s="39"/>
      <c r="U46" s="39"/>
      <c r="V46" s="39"/>
      <c r="W46" s="39"/>
      <c r="X46" s="39"/>
      <c r="Y46" s="39"/>
      <c r="Z46" s="39"/>
      <c r="AA46" s="39"/>
      <c r="AB46" s="39"/>
      <c r="AC46" s="39"/>
      <c r="AD46" s="39"/>
      <c r="AE46" s="39"/>
      <c r="AF46" s="39"/>
      <c r="AG46" s="39"/>
      <c r="AH46" s="39"/>
      <c r="AI46" s="39"/>
      <c r="AJ46" s="39"/>
      <c r="AK46" s="39"/>
      <c r="AL46" s="39"/>
      <c r="AM46" s="39"/>
      <c r="AN46" s="39"/>
      <c r="AO46" s="39"/>
      <c r="AP46" s="39"/>
      <c r="AQ46" s="39"/>
      <c r="AR46" s="39"/>
      <c r="AS46" s="39"/>
      <c r="AT46" s="39"/>
      <c r="AU46" s="39"/>
      <c r="AV46" s="39"/>
      <c r="AW46" s="39"/>
      <c r="AX46" s="39"/>
      <c r="AY46" s="39"/>
      <c r="AZ46" s="39"/>
      <c r="BA46" s="39"/>
      <c r="BB46" s="39"/>
      <c r="BC46" s="39"/>
      <c r="BD46" s="39"/>
      <c r="BE46" s="39"/>
      <c r="BF46" s="39"/>
      <c r="BG46" s="39"/>
      <c r="BH46" s="39"/>
      <c r="BI46" s="39"/>
      <c r="BJ46" s="39"/>
    </row>
    <row r="47" spans="1:62" s="40" customFormat="1" x14ac:dyDescent="0.2">
      <c r="A47" s="36"/>
      <c r="B47" s="34">
        <v>14</v>
      </c>
      <c r="C47" s="74" t="s">
        <v>61</v>
      </c>
      <c r="D47" s="75"/>
      <c r="E47" s="75"/>
      <c r="F47" s="76"/>
      <c r="G47" s="31" t="s">
        <v>47</v>
      </c>
      <c r="H47" s="43">
        <v>1100</v>
      </c>
      <c r="I47" s="47">
        <v>0</v>
      </c>
      <c r="J47" s="47">
        <f t="shared" si="3"/>
        <v>0</v>
      </c>
      <c r="K47" s="56">
        <f t="shared" si="4"/>
        <v>0</v>
      </c>
      <c r="L47" s="39"/>
      <c r="M47" s="28"/>
      <c r="N47" s="28"/>
      <c r="O47" s="39"/>
      <c r="P47" s="39"/>
      <c r="Q47" s="39"/>
      <c r="R47" s="39"/>
      <c r="S47" s="39"/>
      <c r="T47" s="39"/>
      <c r="U47" s="39"/>
      <c r="V47" s="39"/>
      <c r="W47" s="39"/>
      <c r="X47" s="39"/>
      <c r="Y47" s="39"/>
      <c r="Z47" s="39"/>
      <c r="AA47" s="39"/>
      <c r="AB47" s="39"/>
      <c r="AC47" s="39"/>
      <c r="AD47" s="39"/>
      <c r="AE47" s="39"/>
      <c r="AF47" s="39"/>
      <c r="AG47" s="39"/>
      <c r="AH47" s="39"/>
      <c r="AI47" s="39"/>
      <c r="AJ47" s="39"/>
      <c r="AK47" s="39"/>
      <c r="AL47" s="39"/>
      <c r="AM47" s="39"/>
      <c r="AN47" s="39"/>
      <c r="AO47" s="39"/>
      <c r="AP47" s="39"/>
      <c r="AQ47" s="39"/>
      <c r="AR47" s="39"/>
      <c r="AS47" s="39"/>
      <c r="AT47" s="39"/>
      <c r="AU47" s="39"/>
      <c r="AV47" s="39"/>
      <c r="AW47" s="39"/>
      <c r="AX47" s="39"/>
      <c r="AY47" s="39"/>
      <c r="AZ47" s="39"/>
      <c r="BA47" s="39"/>
      <c r="BB47" s="39"/>
      <c r="BC47" s="39"/>
      <c r="BD47" s="39"/>
      <c r="BE47" s="39"/>
      <c r="BF47" s="39"/>
      <c r="BG47" s="39"/>
      <c r="BH47" s="39"/>
      <c r="BI47" s="39"/>
      <c r="BJ47" s="39"/>
    </row>
    <row r="48" spans="1:62" s="40" customFormat="1" x14ac:dyDescent="0.2">
      <c r="A48" s="36"/>
      <c r="B48" s="34">
        <v>15</v>
      </c>
      <c r="C48" s="74" t="s">
        <v>62</v>
      </c>
      <c r="D48" s="75"/>
      <c r="E48" s="75"/>
      <c r="F48" s="76"/>
      <c r="G48" s="31" t="s">
        <v>58</v>
      </c>
      <c r="H48" s="43">
        <v>3200</v>
      </c>
      <c r="I48" s="47">
        <v>0</v>
      </c>
      <c r="J48" s="47">
        <f t="shared" si="3"/>
        <v>0</v>
      </c>
      <c r="K48" s="56">
        <f t="shared" si="4"/>
        <v>0</v>
      </c>
      <c r="L48" s="39"/>
      <c r="M48" s="28"/>
      <c r="N48" s="28"/>
      <c r="O48" s="39"/>
      <c r="P48" s="39"/>
      <c r="Q48" s="39"/>
      <c r="R48" s="39"/>
      <c r="S48" s="39"/>
      <c r="T48" s="39"/>
      <c r="U48" s="39"/>
      <c r="V48" s="39"/>
      <c r="W48" s="39"/>
      <c r="X48" s="39"/>
      <c r="Y48" s="39"/>
      <c r="Z48" s="39"/>
      <c r="AA48" s="39"/>
      <c r="AB48" s="39"/>
      <c r="AC48" s="39"/>
      <c r="AD48" s="39"/>
      <c r="AE48" s="39"/>
      <c r="AF48" s="39"/>
      <c r="AG48" s="39"/>
      <c r="AH48" s="39"/>
      <c r="AI48" s="39"/>
      <c r="AJ48" s="39"/>
      <c r="AK48" s="39"/>
      <c r="AL48" s="39"/>
      <c r="AM48" s="39"/>
      <c r="AN48" s="39"/>
      <c r="AO48" s="39"/>
      <c r="AP48" s="39"/>
      <c r="AQ48" s="39"/>
      <c r="AR48" s="39"/>
      <c r="AS48" s="39"/>
      <c r="AT48" s="39"/>
      <c r="AU48" s="39"/>
      <c r="AV48" s="39"/>
      <c r="AW48" s="39"/>
      <c r="AX48" s="39"/>
      <c r="AY48" s="39"/>
      <c r="AZ48" s="39"/>
      <c r="BA48" s="39"/>
      <c r="BB48" s="39"/>
      <c r="BC48" s="39"/>
      <c r="BD48" s="39"/>
      <c r="BE48" s="39"/>
      <c r="BF48" s="39"/>
      <c r="BG48" s="39"/>
      <c r="BH48" s="39"/>
      <c r="BI48" s="39"/>
      <c r="BJ48" s="39"/>
    </row>
    <row r="49" spans="1:62" s="40" customFormat="1" x14ac:dyDescent="0.2">
      <c r="A49" s="36"/>
      <c r="B49" s="34">
        <v>16</v>
      </c>
      <c r="C49" s="74" t="s">
        <v>63</v>
      </c>
      <c r="D49" s="75"/>
      <c r="E49" s="75"/>
      <c r="F49" s="76"/>
      <c r="G49" s="31" t="s">
        <v>47</v>
      </c>
      <c r="H49" s="43">
        <v>2</v>
      </c>
      <c r="I49" s="47">
        <v>0</v>
      </c>
      <c r="J49" s="47">
        <f t="shared" si="3"/>
        <v>0</v>
      </c>
      <c r="K49" s="56">
        <f t="shared" si="4"/>
        <v>0</v>
      </c>
      <c r="L49" s="39"/>
      <c r="M49" s="28"/>
      <c r="N49" s="28"/>
      <c r="O49" s="39"/>
      <c r="P49" s="39"/>
      <c r="Q49" s="39"/>
      <c r="R49" s="39"/>
      <c r="S49" s="39"/>
      <c r="T49" s="39"/>
      <c r="U49" s="39"/>
      <c r="V49" s="39"/>
      <c r="W49" s="39"/>
      <c r="X49" s="39"/>
      <c r="Y49" s="39"/>
      <c r="Z49" s="39"/>
      <c r="AA49" s="39"/>
      <c r="AB49" s="39"/>
      <c r="AC49" s="39"/>
      <c r="AD49" s="39"/>
      <c r="AE49" s="39"/>
      <c r="AF49" s="39"/>
      <c r="AG49" s="39"/>
      <c r="AH49" s="39"/>
      <c r="AI49" s="39"/>
      <c r="AJ49" s="39"/>
      <c r="AK49" s="39"/>
      <c r="AL49" s="39"/>
      <c r="AM49" s="39"/>
      <c r="AN49" s="39"/>
      <c r="AO49" s="39"/>
      <c r="AP49" s="39"/>
      <c r="AQ49" s="39"/>
      <c r="AR49" s="39"/>
      <c r="AS49" s="39"/>
      <c r="AT49" s="39"/>
      <c r="AU49" s="39"/>
      <c r="AV49" s="39"/>
      <c r="AW49" s="39"/>
      <c r="AX49" s="39"/>
      <c r="AY49" s="39"/>
      <c r="AZ49" s="39"/>
      <c r="BA49" s="39"/>
      <c r="BB49" s="39"/>
      <c r="BC49" s="39"/>
      <c r="BD49" s="39"/>
      <c r="BE49" s="39"/>
      <c r="BF49" s="39"/>
      <c r="BG49" s="39"/>
      <c r="BH49" s="39"/>
      <c r="BI49" s="39"/>
      <c r="BJ49" s="39"/>
    </row>
    <row r="50" spans="1:62" s="40" customFormat="1" x14ac:dyDescent="0.2">
      <c r="A50" s="36"/>
      <c r="B50" s="34">
        <v>17</v>
      </c>
      <c r="C50" s="74" t="s">
        <v>64</v>
      </c>
      <c r="D50" s="75"/>
      <c r="E50" s="75"/>
      <c r="F50" s="76"/>
      <c r="G50" s="31" t="s">
        <v>47</v>
      </c>
      <c r="H50" s="43">
        <v>1</v>
      </c>
      <c r="I50" s="47">
        <v>0</v>
      </c>
      <c r="J50" s="47">
        <f t="shared" si="3"/>
        <v>0</v>
      </c>
      <c r="K50" s="56">
        <f t="shared" si="4"/>
        <v>0</v>
      </c>
      <c r="L50" s="39"/>
      <c r="M50" s="28"/>
      <c r="N50" s="28"/>
      <c r="O50" s="39"/>
      <c r="P50" s="39"/>
      <c r="Q50" s="39"/>
      <c r="R50" s="39"/>
      <c r="S50" s="39"/>
      <c r="T50" s="39"/>
      <c r="U50" s="39"/>
      <c r="V50" s="39"/>
      <c r="W50" s="39"/>
      <c r="X50" s="39"/>
      <c r="Y50" s="39"/>
      <c r="Z50" s="39"/>
      <c r="AA50" s="39"/>
      <c r="AB50" s="39"/>
      <c r="AC50" s="39"/>
      <c r="AD50" s="39"/>
      <c r="AE50" s="39"/>
      <c r="AF50" s="39"/>
      <c r="AG50" s="39"/>
      <c r="AH50" s="39"/>
      <c r="AI50" s="39"/>
      <c r="AJ50" s="39"/>
      <c r="AK50" s="39"/>
      <c r="AL50" s="39"/>
      <c r="AM50" s="39"/>
      <c r="AN50" s="39"/>
      <c r="AO50" s="39"/>
      <c r="AP50" s="39"/>
      <c r="AQ50" s="39"/>
      <c r="AR50" s="39"/>
      <c r="AS50" s="39"/>
      <c r="AT50" s="39"/>
      <c r="AU50" s="39"/>
      <c r="AV50" s="39"/>
      <c r="AW50" s="39"/>
      <c r="AX50" s="39"/>
      <c r="AY50" s="39"/>
      <c r="AZ50" s="39"/>
      <c r="BA50" s="39"/>
      <c r="BB50" s="39"/>
      <c r="BC50" s="39"/>
      <c r="BD50" s="39"/>
      <c r="BE50" s="39"/>
      <c r="BF50" s="39"/>
      <c r="BG50" s="39"/>
      <c r="BH50" s="39"/>
      <c r="BI50" s="39"/>
      <c r="BJ50" s="39"/>
    </row>
    <row r="51" spans="1:62" s="40" customFormat="1" x14ac:dyDescent="0.2">
      <c r="A51" s="36"/>
      <c r="B51" s="34">
        <v>18</v>
      </c>
      <c r="C51" s="74" t="s">
        <v>65</v>
      </c>
      <c r="D51" s="75"/>
      <c r="E51" s="75"/>
      <c r="F51" s="76"/>
      <c r="G51" s="31" t="s">
        <v>47</v>
      </c>
      <c r="H51" s="43">
        <v>1</v>
      </c>
      <c r="I51" s="47">
        <v>0</v>
      </c>
      <c r="J51" s="47">
        <f t="shared" si="3"/>
        <v>0</v>
      </c>
      <c r="K51" s="56">
        <f t="shared" si="4"/>
        <v>0</v>
      </c>
      <c r="L51" s="39"/>
      <c r="M51" s="28"/>
      <c r="N51" s="28"/>
      <c r="O51" s="39"/>
      <c r="P51" s="39"/>
      <c r="Q51" s="39"/>
      <c r="R51" s="39"/>
      <c r="S51" s="39"/>
      <c r="T51" s="39"/>
      <c r="U51" s="39"/>
      <c r="V51" s="39"/>
      <c r="W51" s="39"/>
      <c r="X51" s="39"/>
      <c r="Y51" s="39"/>
      <c r="Z51" s="39"/>
      <c r="AA51" s="39"/>
      <c r="AB51" s="39"/>
      <c r="AC51" s="39"/>
      <c r="AD51" s="39"/>
      <c r="AE51" s="39"/>
      <c r="AF51" s="39"/>
      <c r="AG51" s="39"/>
      <c r="AH51" s="39"/>
      <c r="AI51" s="39"/>
      <c r="AJ51" s="39"/>
      <c r="AK51" s="39"/>
      <c r="AL51" s="39"/>
      <c r="AM51" s="39"/>
      <c r="AN51" s="39"/>
      <c r="AO51" s="39"/>
      <c r="AP51" s="39"/>
      <c r="AQ51" s="39"/>
      <c r="AR51" s="39"/>
      <c r="AS51" s="39"/>
      <c r="AT51" s="39"/>
      <c r="AU51" s="39"/>
      <c r="AV51" s="39"/>
      <c r="AW51" s="39"/>
      <c r="AX51" s="39"/>
      <c r="AY51" s="39"/>
      <c r="AZ51" s="39"/>
      <c r="BA51" s="39"/>
      <c r="BB51" s="39"/>
      <c r="BC51" s="39"/>
      <c r="BD51" s="39"/>
      <c r="BE51" s="39"/>
      <c r="BF51" s="39"/>
      <c r="BG51" s="39"/>
      <c r="BH51" s="39"/>
      <c r="BI51" s="39"/>
      <c r="BJ51" s="39"/>
    </row>
    <row r="52" spans="1:62" x14ac:dyDescent="0.2">
      <c r="B52" s="34">
        <v>19</v>
      </c>
      <c r="C52" s="74" t="s">
        <v>66</v>
      </c>
      <c r="D52" s="75"/>
      <c r="E52" s="75"/>
      <c r="F52" s="76"/>
      <c r="G52" s="35" t="s">
        <v>58</v>
      </c>
      <c r="H52" s="44">
        <v>32000</v>
      </c>
      <c r="I52" s="47">
        <v>0</v>
      </c>
      <c r="J52" s="47">
        <f t="shared" si="3"/>
        <v>0</v>
      </c>
      <c r="K52" s="56">
        <f t="shared" si="4"/>
        <v>0</v>
      </c>
    </row>
    <row r="53" spans="1:62" x14ac:dyDescent="0.2">
      <c r="B53" s="34">
        <v>20</v>
      </c>
      <c r="C53" s="77" t="s">
        <v>67</v>
      </c>
      <c r="D53" s="75"/>
      <c r="E53" s="75"/>
      <c r="F53" s="76"/>
      <c r="G53" s="35" t="s">
        <v>58</v>
      </c>
      <c r="H53" s="44">
        <v>6500</v>
      </c>
      <c r="I53" s="47">
        <v>0</v>
      </c>
      <c r="J53" s="47">
        <f t="shared" si="3"/>
        <v>0</v>
      </c>
      <c r="K53" s="56">
        <f t="shared" si="4"/>
        <v>0</v>
      </c>
    </row>
    <row r="54" spans="1:62" x14ac:dyDescent="0.2">
      <c r="B54" s="52">
        <v>21</v>
      </c>
      <c r="C54" s="78" t="s">
        <v>68</v>
      </c>
      <c r="D54" s="79"/>
      <c r="E54" s="79"/>
      <c r="F54" s="80"/>
      <c r="G54" s="53" t="s">
        <v>69</v>
      </c>
      <c r="H54" s="54">
        <v>1</v>
      </c>
      <c r="I54" s="47">
        <v>0</v>
      </c>
      <c r="J54" s="47">
        <f t="shared" si="3"/>
        <v>0</v>
      </c>
      <c r="K54" s="56">
        <f t="shared" si="4"/>
        <v>0</v>
      </c>
    </row>
    <row r="55" spans="1:62" s="50" customFormat="1" ht="17.25" thickBot="1" x14ac:dyDescent="0.25">
      <c r="A55" s="48"/>
      <c r="B55" s="72" t="s">
        <v>73</v>
      </c>
      <c r="C55" s="73"/>
      <c r="D55" s="73"/>
      <c r="E55" s="73"/>
      <c r="F55" s="73"/>
      <c r="G55" s="73"/>
      <c r="H55" s="73"/>
      <c r="I55" s="73"/>
      <c r="J55" s="58">
        <f>SUM(J34:J54)</f>
        <v>0</v>
      </c>
      <c r="K55" s="59">
        <f>SUM(K34:K54)</f>
        <v>0</v>
      </c>
      <c r="L55" s="49">
        <f>J55*12</f>
        <v>0</v>
      </c>
      <c r="M55" s="49"/>
      <c r="N55" s="49"/>
      <c r="O55" s="49"/>
      <c r="P55" s="49"/>
      <c r="Q55" s="49"/>
      <c r="R55" s="49"/>
      <c r="S55" s="49"/>
      <c r="T55" s="49"/>
      <c r="U55" s="49"/>
      <c r="V55" s="49"/>
      <c r="W55" s="49"/>
      <c r="X55" s="49"/>
      <c r="Y55" s="49"/>
      <c r="Z55" s="49"/>
      <c r="AA55" s="49"/>
      <c r="AB55" s="49"/>
      <c r="AC55" s="49"/>
      <c r="AD55" s="49"/>
      <c r="AE55" s="49"/>
      <c r="AF55" s="49"/>
      <c r="AG55" s="49"/>
      <c r="AH55" s="49"/>
      <c r="AI55" s="49"/>
      <c r="AJ55" s="49"/>
      <c r="AK55" s="49"/>
      <c r="AL55" s="49"/>
      <c r="AM55" s="49"/>
      <c r="AN55" s="49"/>
      <c r="AO55" s="49"/>
      <c r="AP55" s="49"/>
      <c r="AQ55" s="49"/>
      <c r="AR55" s="49"/>
      <c r="AS55" s="49"/>
      <c r="AT55" s="49"/>
      <c r="AU55" s="49"/>
      <c r="AV55" s="49"/>
      <c r="AW55" s="49"/>
      <c r="AX55" s="49"/>
      <c r="AY55" s="49"/>
      <c r="AZ55" s="49"/>
      <c r="BA55" s="49"/>
      <c r="BB55" s="49"/>
      <c r="BC55" s="49"/>
      <c r="BD55" s="49"/>
      <c r="BE55" s="49"/>
      <c r="BF55" s="49"/>
      <c r="BG55" s="49"/>
      <c r="BH55" s="49"/>
      <c r="BI55" s="49"/>
      <c r="BJ55" s="49"/>
    </row>
    <row r="56" spans="1:62" s="50" customFormat="1" ht="39" customHeight="1" thickBot="1" x14ac:dyDescent="0.25">
      <c r="A56" s="48"/>
      <c r="B56" s="87" t="s">
        <v>8</v>
      </c>
      <c r="C56" s="88"/>
      <c r="D56" s="88"/>
      <c r="E56" s="88"/>
      <c r="F56" s="88"/>
      <c r="G56" s="88"/>
      <c r="H56" s="88"/>
      <c r="I56" s="89"/>
      <c r="J56" s="60">
        <f>SUM(J31+J55)</f>
        <v>0</v>
      </c>
      <c r="K56" s="61">
        <f>SUM(K31+K55)</f>
        <v>0</v>
      </c>
      <c r="L56" s="61">
        <f>SUM(L31+L55)</f>
        <v>0</v>
      </c>
      <c r="M56" s="49"/>
      <c r="N56" s="49"/>
      <c r="O56" s="49"/>
      <c r="P56" s="49"/>
      <c r="Q56" s="49"/>
      <c r="R56" s="49"/>
      <c r="S56" s="49"/>
      <c r="T56" s="49"/>
      <c r="U56" s="49"/>
      <c r="V56" s="49"/>
      <c r="W56" s="49"/>
      <c r="X56" s="49"/>
      <c r="Y56" s="49"/>
      <c r="Z56" s="49"/>
      <c r="AA56" s="49"/>
      <c r="AB56" s="49"/>
      <c r="AC56" s="49"/>
      <c r="AD56" s="49"/>
      <c r="AE56" s="49"/>
      <c r="AF56" s="49"/>
      <c r="AG56" s="49"/>
      <c r="AH56" s="49"/>
      <c r="AI56" s="49"/>
      <c r="AJ56" s="49"/>
      <c r="AK56" s="49"/>
      <c r="AL56" s="49"/>
      <c r="AM56" s="49"/>
      <c r="AN56" s="49"/>
      <c r="AO56" s="49"/>
      <c r="AP56" s="49"/>
      <c r="AQ56" s="49"/>
      <c r="AR56" s="49"/>
      <c r="AS56" s="49"/>
      <c r="AT56" s="49"/>
      <c r="AU56" s="49"/>
      <c r="AV56" s="49"/>
      <c r="AW56" s="49"/>
      <c r="AX56" s="49"/>
      <c r="AY56" s="49"/>
      <c r="AZ56" s="49"/>
      <c r="BA56" s="49"/>
      <c r="BB56" s="49"/>
      <c r="BC56" s="49"/>
      <c r="BD56" s="49"/>
      <c r="BE56" s="49"/>
      <c r="BF56" s="49"/>
      <c r="BG56" s="49"/>
      <c r="BH56" s="49"/>
      <c r="BI56" s="49"/>
      <c r="BJ56" s="49"/>
    </row>
  </sheetData>
  <mergeCells count="58">
    <mergeCell ref="C28:F28"/>
    <mergeCell ref="C29:F29"/>
    <mergeCell ref="C30:F30"/>
    <mergeCell ref="B1:K1"/>
    <mergeCell ref="F2:K2"/>
    <mergeCell ref="C11:F11"/>
    <mergeCell ref="B2:E2"/>
    <mergeCell ref="C4:F4"/>
    <mergeCell ref="C5:F5"/>
    <mergeCell ref="C6:F6"/>
    <mergeCell ref="C7:F7"/>
    <mergeCell ref="C8:F8"/>
    <mergeCell ref="C9:F9"/>
    <mergeCell ref="C10:F10"/>
    <mergeCell ref="C23:F23"/>
    <mergeCell ref="C12:F12"/>
    <mergeCell ref="C13:F13"/>
    <mergeCell ref="C14:F14"/>
    <mergeCell ref="C15:F15"/>
    <mergeCell ref="C16:F16"/>
    <mergeCell ref="C17:F17"/>
    <mergeCell ref="C18:F18"/>
    <mergeCell ref="C19:F19"/>
    <mergeCell ref="C20:F20"/>
    <mergeCell ref="C21:F21"/>
    <mergeCell ref="C22:F22"/>
    <mergeCell ref="C33:F33"/>
    <mergeCell ref="C34:F34"/>
    <mergeCell ref="B56:I56"/>
    <mergeCell ref="C48:F48"/>
    <mergeCell ref="C37:F37"/>
    <mergeCell ref="C38:F38"/>
    <mergeCell ref="C39:F39"/>
    <mergeCell ref="C40:F40"/>
    <mergeCell ref="C41:F41"/>
    <mergeCell ref="C42:F42"/>
    <mergeCell ref="C43:F43"/>
    <mergeCell ref="C44:F44"/>
    <mergeCell ref="C45:F45"/>
    <mergeCell ref="C46:F46"/>
    <mergeCell ref="C47:F47"/>
    <mergeCell ref="C35:F35"/>
    <mergeCell ref="M2:N2"/>
    <mergeCell ref="B3:K3"/>
    <mergeCell ref="B32:K32"/>
    <mergeCell ref="B31:I31"/>
    <mergeCell ref="B55:I55"/>
    <mergeCell ref="C49:F49"/>
    <mergeCell ref="C50:F50"/>
    <mergeCell ref="C51:F51"/>
    <mergeCell ref="C52:F52"/>
    <mergeCell ref="C53:F53"/>
    <mergeCell ref="C54:F54"/>
    <mergeCell ref="C36:F36"/>
    <mergeCell ref="C24:F24"/>
    <mergeCell ref="C25:F25"/>
    <mergeCell ref="C26:F26"/>
    <mergeCell ref="C27:F27"/>
  </mergeCells>
  <pageMargins left="0.51181102362204722" right="0.51181102362204722" top="0.78740157480314965" bottom="0.78740157480314965" header="0.31496062992125984" footer="0.31496062992125984"/>
  <pageSetup paperSize="9" scale="53" orientation="portrait" r:id="rId1"/>
  <headerFooter>
    <oddHeader>&amp;RPlanilha MODELO - LICITANTE</oddHeader>
  </headerFooter>
  <colBreaks count="1" manualBreakCount="1">
    <brk id="1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9"/>
  <sheetViews>
    <sheetView view="pageBreakPreview" zoomScaleNormal="115" zoomScaleSheetLayoutView="100" workbookViewId="0">
      <selection activeCell="B2" sqref="B2:J2"/>
    </sheetView>
  </sheetViews>
  <sheetFormatPr defaultColWidth="11.7109375" defaultRowHeight="16.5" x14ac:dyDescent="0.2"/>
  <cols>
    <col min="1" max="1" width="11.7109375" style="10"/>
    <col min="2" max="2" width="38.28515625" style="1" bestFit="1" customWidth="1"/>
    <col min="3" max="3" width="19.7109375" style="1" customWidth="1"/>
    <col min="4" max="4" width="13.7109375" style="1" customWidth="1"/>
    <col min="5" max="5" width="8.140625" style="1" bestFit="1" customWidth="1"/>
    <col min="6" max="6" width="7.85546875" style="1" bestFit="1" customWidth="1"/>
    <col min="7" max="7" width="7.7109375" style="1" customWidth="1"/>
    <col min="8" max="8" width="12.85546875" style="1" bestFit="1" customWidth="1"/>
    <col min="9" max="9" width="14.42578125" style="1" bestFit="1" customWidth="1"/>
    <col min="10" max="10" width="15.140625" style="1" bestFit="1" customWidth="1"/>
    <col min="11" max="11" width="18" style="1" bestFit="1" customWidth="1"/>
    <col min="12" max="12" width="15" style="1" bestFit="1" customWidth="1"/>
    <col min="13" max="16384" width="11.7109375" style="1"/>
  </cols>
  <sheetData>
    <row r="1" spans="1:13" ht="26.25" customHeight="1" x14ac:dyDescent="0.2">
      <c r="B1" s="109" t="s">
        <v>75</v>
      </c>
      <c r="C1" s="110"/>
      <c r="D1" s="110"/>
      <c r="E1" s="110"/>
      <c r="F1" s="110"/>
      <c r="G1" s="110"/>
      <c r="H1" s="110"/>
      <c r="I1" s="110"/>
      <c r="J1" s="111"/>
    </row>
    <row r="2" spans="1:13" ht="26.25" customHeight="1" thickBot="1" x14ac:dyDescent="0.25">
      <c r="B2" s="112" t="s">
        <v>74</v>
      </c>
      <c r="C2" s="113"/>
      <c r="D2" s="113"/>
      <c r="E2" s="113"/>
      <c r="F2" s="113"/>
      <c r="G2" s="113"/>
      <c r="H2" s="113"/>
      <c r="I2" s="113"/>
      <c r="J2" s="114"/>
    </row>
    <row r="3" spans="1:13" ht="38.25" customHeight="1" thickBot="1" x14ac:dyDescent="0.25">
      <c r="B3" s="115" t="s">
        <v>12</v>
      </c>
      <c r="C3" s="116"/>
      <c r="D3" s="116"/>
      <c r="E3" s="116"/>
      <c r="F3" s="116"/>
      <c r="G3" s="116"/>
      <c r="H3" s="116"/>
      <c r="I3" s="116"/>
      <c r="J3" s="117"/>
    </row>
    <row r="4" spans="1:13" s="2" customFormat="1" ht="25.5" x14ac:dyDescent="0.2">
      <c r="B4" s="118" t="s">
        <v>0</v>
      </c>
      <c r="C4" s="119"/>
      <c r="D4" s="120"/>
      <c r="E4" s="4" t="s">
        <v>7</v>
      </c>
      <c r="F4" s="13" t="s">
        <v>6</v>
      </c>
      <c r="G4" s="13" t="s">
        <v>5</v>
      </c>
      <c r="H4" s="14" t="s">
        <v>3</v>
      </c>
      <c r="I4" s="13" t="s">
        <v>1</v>
      </c>
      <c r="J4" s="15" t="s">
        <v>2</v>
      </c>
    </row>
    <row r="5" spans="1:13" s="20" customFormat="1" ht="18" customHeight="1" x14ac:dyDescent="0.2">
      <c r="A5" s="16"/>
      <c r="B5" s="106" t="s">
        <v>14</v>
      </c>
      <c r="C5" s="107"/>
      <c r="D5" s="107"/>
      <c r="E5" s="107"/>
      <c r="F5" s="107"/>
      <c r="G5" s="107"/>
      <c r="H5" s="107"/>
      <c r="I5" s="107"/>
      <c r="J5" s="108"/>
      <c r="K5" s="18"/>
      <c r="L5" s="19"/>
    </row>
    <row r="6" spans="1:13" s="20" customFormat="1" ht="18" customHeight="1" x14ac:dyDescent="0.2">
      <c r="A6" s="16"/>
      <c r="B6" s="121" t="s">
        <v>13</v>
      </c>
      <c r="C6" s="122"/>
      <c r="D6" s="122"/>
      <c r="E6" s="122"/>
      <c r="F6" s="122"/>
      <c r="G6" s="122"/>
      <c r="H6" s="123"/>
      <c r="I6" s="17">
        <f>'G-III - SIST VIG ELETRÔNICA'!J56</f>
        <v>0</v>
      </c>
      <c r="J6" s="21">
        <f>I6*12</f>
        <v>0</v>
      </c>
      <c r="K6" s="18"/>
      <c r="L6" s="19"/>
    </row>
    <row r="7" spans="1:13" s="6" customFormat="1" ht="18" customHeight="1" x14ac:dyDescent="0.2">
      <c r="A7" s="11"/>
      <c r="B7" s="103"/>
      <c r="C7" s="104"/>
      <c r="D7" s="104"/>
      <c r="E7" s="104"/>
      <c r="F7" s="104"/>
      <c r="G7" s="104"/>
      <c r="H7" s="104"/>
      <c r="I7" s="104"/>
      <c r="J7" s="105"/>
      <c r="K7" s="5"/>
      <c r="L7" s="3"/>
    </row>
    <row r="8" spans="1:13" s="8" customFormat="1" ht="28.5" customHeight="1" thickBot="1" x14ac:dyDescent="0.25">
      <c r="A8" s="12"/>
      <c r="B8" s="100" t="s">
        <v>8</v>
      </c>
      <c r="C8" s="101"/>
      <c r="D8" s="101"/>
      <c r="E8" s="101"/>
      <c r="F8" s="101"/>
      <c r="G8" s="101"/>
      <c r="H8" s="102"/>
      <c r="I8" s="22">
        <f>I6</f>
        <v>0</v>
      </c>
      <c r="J8" s="23">
        <f>I8*12</f>
        <v>0</v>
      </c>
      <c r="K8" s="7"/>
      <c r="M8" s="7"/>
    </row>
    <row r="9" spans="1:13" x14ac:dyDescent="0.2">
      <c r="F9" s="9" t="s">
        <v>9</v>
      </c>
      <c r="G9" s="9" t="s">
        <v>10</v>
      </c>
      <c r="I9" s="24"/>
    </row>
  </sheetData>
  <mergeCells count="8">
    <mergeCell ref="B8:H8"/>
    <mergeCell ref="B7:J7"/>
    <mergeCell ref="B5:J5"/>
    <mergeCell ref="B1:J1"/>
    <mergeCell ref="B2:J2"/>
    <mergeCell ref="B3:J3"/>
    <mergeCell ref="B4:D4"/>
    <mergeCell ref="B6:H6"/>
  </mergeCells>
  <printOptions horizontalCentered="1" verticalCentered="1"/>
  <pageMargins left="0.39370078740157483" right="0.39370078740157483" top="0.98425196850393704" bottom="0.98425196850393704" header="0.78740157480314965" footer="0.6692913385826772"/>
  <pageSetup paperSize="9" orientation="landscape" r:id="rId1"/>
  <headerFooter alignWithMargins="0">
    <oddHeader>&amp;R&amp;9Planilha MODELO - LICITANTE</oddHeader>
    <oddFooter>&amp;C&amp;9&amp;A - Pág.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G-III - SIST VIG ELETRÔNICA</vt:lpstr>
      <vt:lpstr>G-III - Estimativa LICITANTE</vt:lpstr>
      <vt:lpstr>'G-III - Estimativa LICITANTE'!Area_de_impressao</vt:lpstr>
      <vt:lpstr>'G-III - SIST VIG ELETRÔNICA'!Area_de_impressao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Rosiane de Oliveira</dc:creator>
  <cp:lastModifiedBy>Rogerio Rodrigues Pontes</cp:lastModifiedBy>
  <cp:lastPrinted>2025-09-02T18:24:59Z</cp:lastPrinted>
  <dcterms:created xsi:type="dcterms:W3CDTF">2013-10-22T12:23:02Z</dcterms:created>
  <dcterms:modified xsi:type="dcterms:W3CDTF">2025-09-02T18:30:06Z</dcterms:modified>
</cp:coreProperties>
</file>